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800" windowHeight="12435" activeTab="0"/>
  </bookViews>
  <sheets>
    <sheet name="Лист1" sheetId="1" r:id="rId1"/>
  </sheets>
  <definedNames>
    <definedName name="Марки">'Лист1'!$AA$1:$AA$2</definedName>
  </definedNames>
  <calcPr fullCalcOnLoad="1"/>
</workbook>
</file>

<file path=xl/sharedStrings.xml><?xml version="1.0" encoding="utf-8"?>
<sst xmlns="http://schemas.openxmlformats.org/spreadsheetml/2006/main" count="52" uniqueCount="28">
  <si>
    <t>Prado Classic / Prado Universal</t>
  </si>
  <si>
    <t>Prado Classic Z / Prado Universal Z</t>
  </si>
  <si>
    <t>Тепловой расчет радиаторов</t>
  </si>
  <si>
    <t>Выбор модели</t>
  </si>
  <si>
    <t>Параметры радиаторов</t>
  </si>
  <si>
    <t>W</t>
  </si>
  <si>
    <t>mm</t>
  </si>
  <si>
    <t>до</t>
  </si>
  <si>
    <t>Тепловая мощность от</t>
  </si>
  <si>
    <t>Всё</t>
  </si>
  <si>
    <r>
      <rPr>
        <b/>
        <sz val="12"/>
        <color indexed="8"/>
        <rFont val="Calibri"/>
        <family val="2"/>
      </rPr>
      <t>t</t>
    </r>
    <r>
      <rPr>
        <sz val="8"/>
        <color indexed="8"/>
        <rFont val="Calibri"/>
        <family val="2"/>
      </rPr>
      <t>1</t>
    </r>
  </si>
  <si>
    <r>
      <rPr>
        <b/>
        <sz val="12"/>
        <color indexed="8"/>
        <rFont val="Calibri"/>
        <family val="2"/>
      </rPr>
      <t>t</t>
    </r>
    <r>
      <rPr>
        <sz val="8"/>
        <color indexed="8"/>
        <rFont val="Calibri"/>
        <family val="2"/>
      </rPr>
      <t>2</t>
    </r>
  </si>
  <si>
    <r>
      <rPr>
        <b/>
        <sz val="12"/>
        <color indexed="8"/>
        <rFont val="Calibri"/>
        <family val="2"/>
      </rPr>
      <t>t</t>
    </r>
    <r>
      <rPr>
        <sz val="8"/>
        <color indexed="8"/>
        <rFont val="Calibri"/>
        <family val="2"/>
      </rPr>
      <t>i</t>
    </r>
  </si>
  <si>
    <t>ΔT</t>
  </si>
  <si>
    <t>Длина [mm]</t>
  </si>
  <si>
    <t>Высота [mm]</t>
  </si>
  <si>
    <t>Тип 10</t>
  </si>
  <si>
    <t>Тип 11</t>
  </si>
  <si>
    <t>Тип 20</t>
  </si>
  <si>
    <t>Тип 21</t>
  </si>
  <si>
    <t>Тип 22</t>
  </si>
  <si>
    <t>Тип 30</t>
  </si>
  <si>
    <t>Тип 33</t>
  </si>
  <si>
    <t>Номинальный поток "PRADO Classic" и "PRADO Universal"</t>
  </si>
  <si>
    <t>Номинальный поток "PRADO Classic Z" и "PRADO Universal Z"</t>
  </si>
  <si>
    <r>
      <t xml:space="preserve">Температура,  </t>
    </r>
    <r>
      <rPr>
        <b/>
        <sz val="10"/>
        <color indexed="8"/>
        <rFont val="Calibri"/>
        <family val="2"/>
      </rPr>
      <t>ͦС</t>
    </r>
  </si>
  <si>
    <t>Высота радиатора</t>
  </si>
  <si>
    <t>Длина радиатора от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</si>
</sst>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26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6"/>
      <color theme="1"/>
      <name val="Bookman Old Style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33" applyFont="1" applyAlignment="1" applyProtection="1">
      <alignment vertical="center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3" fontId="7" fillId="33" borderId="11" xfId="33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19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19" borderId="19" xfId="0" applyFont="1" applyFill="1" applyBorder="1" applyAlignment="1">
      <alignment horizontal="center" vertical="center"/>
    </xf>
    <xf numFmtId="0" fontId="47" fillId="19" borderId="20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horizontal="center" vertical="center"/>
    </xf>
    <xf numFmtId="0" fontId="47" fillId="19" borderId="23" xfId="0" applyFont="1" applyFill="1" applyBorder="1" applyAlignment="1">
      <alignment horizontal="center" vertical="center"/>
    </xf>
    <xf numFmtId="0" fontId="45" fillId="13" borderId="0" xfId="0" applyFont="1" applyFill="1" applyAlignment="1" applyProtection="1">
      <alignment/>
      <protection locked="0"/>
    </xf>
    <xf numFmtId="0" fontId="45" fillId="34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18" xfId="0" applyFont="1" applyBorder="1" applyAlignment="1" applyProtection="1">
      <alignment horizontal="center"/>
      <protection locked="0"/>
    </xf>
    <xf numFmtId="1" fontId="45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45" fillId="0" borderId="26" xfId="0" applyNumberFormat="1" applyFont="1" applyBorder="1" applyAlignment="1" applyProtection="1">
      <alignment horizontal="center" vertical="center"/>
      <protection hidden="1"/>
    </xf>
    <xf numFmtId="1" fontId="45" fillId="0" borderId="27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0" fontId="45" fillId="0" borderId="18" xfId="0" applyFont="1" applyBorder="1" applyAlignment="1" applyProtection="1">
      <alignment horizontal="center"/>
      <protection/>
    </xf>
    <xf numFmtId="0" fontId="45" fillId="35" borderId="0" xfId="0" applyFont="1" applyFill="1" applyAlignment="1">
      <alignment horizontal="center" vertical="center"/>
    </xf>
    <xf numFmtId="0" fontId="45" fillId="19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47" fillId="19" borderId="29" xfId="0" applyFont="1" applyFill="1" applyBorder="1" applyAlignment="1">
      <alignment horizontal="center" vertical="center" wrapText="1"/>
    </xf>
    <xf numFmtId="0" fontId="47" fillId="19" borderId="21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7" fillId="0" borderId="1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_KORADO_výkon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theme="8" tint="-0.24993999302387238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ill>
        <patternFill>
          <bgColor indexed="47"/>
        </patternFill>
      </fill>
    </dxf>
    <dxf>
      <font>
        <color theme="0" tint="-0.3499799966812134"/>
      </font>
      <fill>
        <patternFill>
          <bgColor theme="0" tint="-0.349979996681213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5</xdr:col>
      <xdr:colOff>428625</xdr:colOff>
      <xdr:row>5</xdr:row>
      <xdr:rowOff>333375</xdr:rowOff>
    </xdr:to>
    <xdr:pic>
      <xdr:nvPicPr>
        <xdr:cNvPr id="1" name="Picture 1" descr="Радиаторы Прад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2428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tabSelected="1" zoomScale="130" zoomScaleNormal="130" zoomScalePageLayoutView="0" workbookViewId="0" topLeftCell="A1">
      <selection activeCell="S1" sqref="S1:IV65536"/>
    </sheetView>
  </sheetViews>
  <sheetFormatPr defaultColWidth="0" defaultRowHeight="15" zeroHeight="1"/>
  <cols>
    <col min="1" max="1" width="3.7109375" style="0" customWidth="1"/>
    <col min="2" max="19" width="7.7109375" style="0" customWidth="1"/>
    <col min="20" max="26" width="7.7109375" style="0" hidden="1" customWidth="1"/>
    <col min="27" max="16384" width="9.140625" style="0" hidden="1" customWidth="1"/>
  </cols>
  <sheetData>
    <row r="1" spans="1:29" ht="15">
      <c r="A1" s="1"/>
      <c r="Z1" s="3"/>
      <c r="AA1" s="3" t="s">
        <v>0</v>
      </c>
      <c r="AB1" s="3" t="s">
        <v>9</v>
      </c>
      <c r="AC1" s="3" t="s">
        <v>9</v>
      </c>
    </row>
    <row r="2" spans="26:29" ht="15">
      <c r="Z2" s="3"/>
      <c r="AA2" s="3" t="s">
        <v>1</v>
      </c>
      <c r="AB2" s="3">
        <v>400</v>
      </c>
      <c r="AC2" s="3">
        <v>300</v>
      </c>
    </row>
    <row r="3" spans="26:29" ht="15">
      <c r="Z3" s="3"/>
      <c r="AA3" s="29">
        <v>1</v>
      </c>
      <c r="AB3" s="3">
        <v>500</v>
      </c>
      <c r="AC3" s="3">
        <v>500</v>
      </c>
    </row>
    <row r="4" spans="26:29" ht="15">
      <c r="Z4" s="3"/>
      <c r="AA4" s="3"/>
      <c r="AB4" s="3">
        <v>600</v>
      </c>
      <c r="AC4" s="27">
        <v>1</v>
      </c>
    </row>
    <row r="5" spans="26:29" ht="15">
      <c r="Z5" s="3"/>
      <c r="AA5" s="3"/>
      <c r="AB5" s="3">
        <v>700</v>
      </c>
      <c r="AC5" s="28" t="str">
        <f>INDEX(AC1:AC3,AC4)</f>
        <v>Всё</v>
      </c>
    </row>
    <row r="6" spans="7:29" ht="33">
      <c r="G6" s="2" t="s">
        <v>2</v>
      </c>
      <c r="Z6" s="3"/>
      <c r="AA6" s="3"/>
      <c r="AB6" s="3">
        <v>800</v>
      </c>
      <c r="AC6" s="3"/>
    </row>
    <row r="7" spans="1:43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>
        <v>900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thickBot="1">
      <c r="A8" s="3"/>
      <c r="B8" s="46" t="s">
        <v>3</v>
      </c>
      <c r="C8" s="47"/>
      <c r="D8" s="47"/>
      <c r="E8" s="48"/>
      <c r="F8" s="3"/>
      <c r="G8" s="46" t="s">
        <v>4</v>
      </c>
      <c r="H8" s="47"/>
      <c r="I8" s="47"/>
      <c r="J8" s="47"/>
      <c r="K8" s="47"/>
      <c r="L8" s="47"/>
      <c r="M8" s="47"/>
      <c r="N8" s="4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1000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5.75" thickBot="1">
      <c r="A9" s="3"/>
      <c r="B9" s="49"/>
      <c r="C9" s="50"/>
      <c r="D9" s="50"/>
      <c r="E9" s="51"/>
      <c r="F9" s="3"/>
      <c r="G9" s="4"/>
      <c r="H9" s="5"/>
      <c r="I9" s="6" t="s">
        <v>8</v>
      </c>
      <c r="J9" s="7"/>
      <c r="K9" s="5" t="s">
        <v>5</v>
      </c>
      <c r="L9" s="5" t="s">
        <v>7</v>
      </c>
      <c r="M9" s="7"/>
      <c r="N9" s="8" t="s">
        <v>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>
        <v>1100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.75" thickBot="1">
      <c r="A10" s="3"/>
      <c r="B10" s="3"/>
      <c r="C10" s="3"/>
      <c r="D10" s="3"/>
      <c r="E10" s="3"/>
      <c r="F10" s="3"/>
      <c r="G10" s="9"/>
      <c r="H10" s="10"/>
      <c r="I10" s="11" t="s">
        <v>26</v>
      </c>
      <c r="J10" s="10"/>
      <c r="K10" s="10" t="s">
        <v>6</v>
      </c>
      <c r="M10" s="10"/>
      <c r="N10" s="1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1200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.75" thickBot="1">
      <c r="A11" s="3"/>
      <c r="B11" s="52" t="s">
        <v>25</v>
      </c>
      <c r="C11" s="52"/>
      <c r="D11" s="52"/>
      <c r="E11" s="52"/>
      <c r="F11" s="3"/>
      <c r="G11" s="13"/>
      <c r="H11" s="14"/>
      <c r="I11" s="15" t="s">
        <v>27</v>
      </c>
      <c r="J11" s="14"/>
      <c r="K11" s="14" t="s">
        <v>6</v>
      </c>
      <c r="L11" s="14" t="s">
        <v>7</v>
      </c>
      <c r="M11" s="14"/>
      <c r="N11" s="16" t="s">
        <v>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1300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 thickBot="1">
      <c r="A12" s="3"/>
      <c r="B12" s="17" t="s">
        <v>10</v>
      </c>
      <c r="C12" s="17" t="s">
        <v>11</v>
      </c>
      <c r="D12" s="17" t="s">
        <v>12</v>
      </c>
      <c r="E12" s="18" t="s">
        <v>13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1400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5.75" thickBot="1">
      <c r="A13" s="3"/>
      <c r="B13" s="30">
        <v>75</v>
      </c>
      <c r="C13" s="30">
        <v>65</v>
      </c>
      <c r="D13" s="30">
        <v>20</v>
      </c>
      <c r="E13" s="36">
        <f>(B13+C13)/2-D13</f>
        <v>50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1500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59" ht="15.7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1600</v>
      </c>
      <c r="AC14" s="3"/>
      <c r="AD14" s="3"/>
      <c r="AE14" s="3"/>
      <c r="AF14" s="3" t="s">
        <v>23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U14" s="3"/>
      <c r="AV14" s="3" t="s">
        <v>24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5.75" thickBot="1">
      <c r="A15" s="3"/>
      <c r="B15" s="21"/>
      <c r="C15" s="42" t="s">
        <v>16</v>
      </c>
      <c r="D15" s="42"/>
      <c r="E15" s="42" t="s">
        <v>17</v>
      </c>
      <c r="F15" s="42"/>
      <c r="G15" s="42" t="s">
        <v>18</v>
      </c>
      <c r="H15" s="42"/>
      <c r="I15" s="42" t="s">
        <v>19</v>
      </c>
      <c r="J15" s="42"/>
      <c r="K15" s="42" t="s">
        <v>20</v>
      </c>
      <c r="L15" s="42"/>
      <c r="M15" s="42" t="s">
        <v>21</v>
      </c>
      <c r="N15" s="42"/>
      <c r="O15" s="42" t="s">
        <v>22</v>
      </c>
      <c r="P15" s="42"/>
      <c r="Q15" s="19"/>
      <c r="R15" s="19"/>
      <c r="S15" s="19"/>
      <c r="T15" s="3"/>
      <c r="U15" s="3"/>
      <c r="V15" s="3"/>
      <c r="W15" s="3"/>
      <c r="X15" s="3"/>
      <c r="Y15" s="3"/>
      <c r="Z15" s="3"/>
      <c r="AA15" s="3"/>
      <c r="AB15" s="3">
        <v>1700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61" ht="15.75" thickBot="1">
      <c r="A16" s="3"/>
      <c r="B16" s="40" t="s">
        <v>14</v>
      </c>
      <c r="C16" s="43" t="s">
        <v>15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0" t="s">
        <v>14</v>
      </c>
      <c r="R16" s="19"/>
      <c r="S16" s="19"/>
      <c r="T16" s="3"/>
      <c r="U16" s="3"/>
      <c r="V16" s="3"/>
      <c r="W16" s="3"/>
      <c r="X16" s="3"/>
      <c r="Y16" s="3"/>
      <c r="Z16" s="3"/>
      <c r="AA16" s="3"/>
      <c r="AB16" s="3">
        <v>1800</v>
      </c>
      <c r="AC16" s="3"/>
      <c r="AD16" s="3"/>
      <c r="AE16" s="19"/>
      <c r="AF16" s="37" t="s">
        <v>16</v>
      </c>
      <c r="AG16" s="37"/>
      <c r="AH16" s="37" t="s">
        <v>17</v>
      </c>
      <c r="AI16" s="37"/>
      <c r="AJ16" s="37" t="s">
        <v>18</v>
      </c>
      <c r="AK16" s="37"/>
      <c r="AL16" s="37" t="s">
        <v>19</v>
      </c>
      <c r="AM16" s="37"/>
      <c r="AN16" s="37" t="s">
        <v>20</v>
      </c>
      <c r="AO16" s="37"/>
      <c r="AP16" s="37" t="s">
        <v>21</v>
      </c>
      <c r="AQ16" s="37"/>
      <c r="AR16" s="37" t="s">
        <v>22</v>
      </c>
      <c r="AS16" s="37"/>
      <c r="AU16" s="19"/>
      <c r="AV16" s="37" t="s">
        <v>16</v>
      </c>
      <c r="AW16" s="37"/>
      <c r="AX16" s="37" t="s">
        <v>17</v>
      </c>
      <c r="AY16" s="37"/>
      <c r="AZ16" s="37" t="s">
        <v>18</v>
      </c>
      <c r="BA16" s="37"/>
      <c r="BB16" s="37" t="s">
        <v>19</v>
      </c>
      <c r="BC16" s="37"/>
      <c r="BD16" s="37" t="s">
        <v>20</v>
      </c>
      <c r="BE16" s="37"/>
      <c r="BF16" s="37" t="s">
        <v>21</v>
      </c>
      <c r="BG16" s="37"/>
      <c r="BH16" s="37" t="s">
        <v>22</v>
      </c>
      <c r="BI16" s="37"/>
    </row>
    <row r="17" spans="1:61" ht="15.75" thickBot="1">
      <c r="A17" s="3"/>
      <c r="B17" s="41"/>
      <c r="C17" s="25">
        <v>300</v>
      </c>
      <c r="D17" s="26">
        <v>500</v>
      </c>
      <c r="E17" s="25">
        <v>300</v>
      </c>
      <c r="F17" s="26">
        <v>500</v>
      </c>
      <c r="G17" s="25">
        <v>300</v>
      </c>
      <c r="H17" s="26">
        <v>500</v>
      </c>
      <c r="I17" s="25">
        <v>300</v>
      </c>
      <c r="J17" s="26">
        <v>500</v>
      </c>
      <c r="K17" s="25">
        <v>300</v>
      </c>
      <c r="L17" s="26">
        <v>500</v>
      </c>
      <c r="M17" s="25">
        <v>300</v>
      </c>
      <c r="N17" s="26">
        <v>500</v>
      </c>
      <c r="O17" s="25">
        <v>300</v>
      </c>
      <c r="P17" s="26">
        <v>500</v>
      </c>
      <c r="Q17" s="41"/>
      <c r="R17" s="19"/>
      <c r="S17" s="19"/>
      <c r="T17" s="3"/>
      <c r="U17" s="3"/>
      <c r="V17" s="3"/>
      <c r="W17" s="3"/>
      <c r="X17" s="3"/>
      <c r="Y17" s="3"/>
      <c r="Z17" s="3"/>
      <c r="AA17" s="3"/>
      <c r="AB17" s="3">
        <v>1900</v>
      </c>
      <c r="AC17" s="3"/>
      <c r="AD17" s="3"/>
      <c r="AE17" s="38" t="s">
        <v>14</v>
      </c>
      <c r="AF17" s="39" t="s">
        <v>15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U17" s="38" t="s">
        <v>14</v>
      </c>
      <c r="AV17" s="39" t="s">
        <v>15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</row>
    <row r="18" spans="1:61" ht="15">
      <c r="A18" s="3"/>
      <c r="B18" s="22">
        <v>400</v>
      </c>
      <c r="C18" s="31">
        <f>IF(AND(OR($AC$4=1,$AC$5=C$17),AND(OR($AB$24=1,$B18&gt;=$AB$26),OR($AB$25=1,$B18&lt;=$AB$27))),IF($AA$3=1,AF19,AV19)*POWER($E$13/70,1.26),0)</f>
        <v>137.43519715224383</v>
      </c>
      <c r="D18" s="31">
        <f>IF(AND(OR($AC$4=1,$AC$5=D$17),AND(OR($AB$24=1,$B18&gt;=$AB$26),OR($AB$25=1,$B18&lt;=$AB$27))),IF($AA$3=1,AG19,AW19)*POWER($E$13/70,1.26),0)</f>
        <v>212.04287560631906</v>
      </c>
      <c r="E18" s="31">
        <f>IF(AND(OR($AC$4=1,$AC$5=E$17),AND(OR($AB$24=1,$B18&gt;=$AB$26),OR($AB$25=1,$B18&lt;=$AB$27))),IF($AA$3=1,AH19,AX19)*POWER($E$13/70,1.26),0)</f>
        <v>195.6815426120043</v>
      </c>
      <c r="F18" s="31">
        <f>IF(AND(OR($AC$4=1,$AC$5=F$17),AND(OR($AB$24=1,$B18&gt;=$AB$26),OR($AB$25=1,$B18&lt;=$AB$27))),IF($AA$3=1,AI19,AY19)*POWER($E$13/70,1.3),0)</f>
        <v>306.0637501530811</v>
      </c>
      <c r="G18" s="31">
        <f>IF(AND(OR($AC$4=1,$AC$5=G$17),AND(OR($AB$24=1,$B18&gt;=$AB$26),OR($AB$25=1,$B18&lt;=$AB$27))),IF($AA$3=1,AJ19,AZ19)*POWER($E$13/70,1.28),0)</f>
        <v>221.02175923213932</v>
      </c>
      <c r="H18" s="31">
        <f>IF(AND(OR($AC$4=1,$AC$5=H$17),AND(OR($AB$24=1,$B18&gt;=$AB$26),OR($AB$25=1,$B18&lt;=$AB$27))),IF($AA$3=1,AK19,BA19)*POWER($E$13/70,1.28),0)</f>
        <v>341.2835988143327</v>
      </c>
      <c r="I18" s="31">
        <f>IF(AND(OR($AC$4=1,$AC$5=I$17),AND(OR($AB$24=1,$B18&gt;=$AB$26),OR($AB$25=1,$B18&lt;=$AB$27))),IF($AA$3=1,AL19,BB19)*POWER($E$13/70,1.3),0)</f>
        <v>282.81840204018886</v>
      </c>
      <c r="J18" s="31">
        <f aca="true" t="shared" si="0" ref="J18:P18">IF(AND(OR($AC$4=1,$AC$5=J$17),AND(OR($AB$24=1,$B18&gt;=$AB$26),OR($AB$25=1,$B18&lt;=$AB$27))),IF($AA$3=1,AM19,BC19)*POWER($E$13/70,1.3),0)</f>
        <v>433.2674606597414</v>
      </c>
      <c r="K18" s="31">
        <f t="shared" si="0"/>
        <v>348.68022169338354</v>
      </c>
      <c r="L18" s="31">
        <f t="shared" si="0"/>
        <v>546.9113847672146</v>
      </c>
      <c r="M18" s="31">
        <f t="shared" si="0"/>
        <v>327.37198592323233</v>
      </c>
      <c r="N18" s="31">
        <f t="shared" si="0"/>
        <v>480.4038609997729</v>
      </c>
      <c r="O18" s="31">
        <f t="shared" si="0"/>
        <v>491.380830941972</v>
      </c>
      <c r="P18" s="31">
        <f t="shared" si="0"/>
        <v>772.9078247536669</v>
      </c>
      <c r="Q18" s="22">
        <v>400</v>
      </c>
      <c r="R18" s="19"/>
      <c r="S18" s="19"/>
      <c r="T18" s="3"/>
      <c r="U18" s="3"/>
      <c r="V18" s="3"/>
      <c r="W18" s="3"/>
      <c r="X18" s="3"/>
      <c r="Y18" s="3"/>
      <c r="Z18" s="3"/>
      <c r="AA18" s="3"/>
      <c r="AB18" s="3">
        <v>2000</v>
      </c>
      <c r="AC18" s="3"/>
      <c r="AD18" s="3"/>
      <c r="AE18" s="38"/>
      <c r="AF18" s="20">
        <v>300</v>
      </c>
      <c r="AG18" s="20">
        <v>500</v>
      </c>
      <c r="AH18" s="20">
        <v>300</v>
      </c>
      <c r="AI18" s="20">
        <v>500</v>
      </c>
      <c r="AJ18" s="20">
        <v>300</v>
      </c>
      <c r="AK18" s="20">
        <v>500</v>
      </c>
      <c r="AL18" s="20">
        <v>300</v>
      </c>
      <c r="AM18" s="20">
        <v>500</v>
      </c>
      <c r="AN18" s="20">
        <v>300</v>
      </c>
      <c r="AO18" s="20">
        <v>500</v>
      </c>
      <c r="AP18" s="20">
        <v>300</v>
      </c>
      <c r="AQ18" s="20">
        <v>500</v>
      </c>
      <c r="AR18" s="20">
        <v>300</v>
      </c>
      <c r="AS18" s="20">
        <v>500</v>
      </c>
      <c r="AU18" s="38"/>
      <c r="AV18" s="20">
        <v>300</v>
      </c>
      <c r="AW18" s="20">
        <v>500</v>
      </c>
      <c r="AX18" s="20">
        <v>300</v>
      </c>
      <c r="AY18" s="20">
        <v>500</v>
      </c>
      <c r="AZ18" s="20">
        <v>300</v>
      </c>
      <c r="BA18" s="20">
        <v>500</v>
      </c>
      <c r="BB18" s="20">
        <v>300</v>
      </c>
      <c r="BC18" s="20">
        <v>500</v>
      </c>
      <c r="BD18" s="20">
        <v>300</v>
      </c>
      <c r="BE18" s="20">
        <v>500</v>
      </c>
      <c r="BF18" s="20">
        <v>300</v>
      </c>
      <c r="BG18" s="20">
        <v>500</v>
      </c>
      <c r="BH18" s="20">
        <v>300</v>
      </c>
      <c r="BI18" s="20">
        <v>500</v>
      </c>
    </row>
    <row r="19" spans="1:61" ht="15">
      <c r="A19" s="3"/>
      <c r="B19" s="23">
        <v>500</v>
      </c>
      <c r="C19" s="31">
        <f aca="true" t="shared" si="1" ref="C19:C39">IF(AND(OR($AC$4=1,$AC$5=C$17),AND(OR($AB$24=1,$B19&gt;=$AB$26),OR($AB$25=1,$B19&lt;=$AB$27))),IF($AA$3=1,AF20,AV20)*POWER($E$13/70,1.26),0)</f>
        <v>171.4667697804185</v>
      </c>
      <c r="D19" s="31">
        <f aca="true" t="shared" si="2" ref="D19:D39">IF(AND(OR($AC$4=1,$AC$5=D$17),AND(OR($AB$24=1,$B19&gt;=$AB$26),OR($AB$25=1,$B19&lt;=$AB$27))),IF($AA$3=1,AG20,AW20)*POWER($E$13/70,1.26),0)</f>
        <v>265.0535945078988</v>
      </c>
      <c r="E19" s="31">
        <f aca="true" t="shared" si="3" ref="E19:E39">IF(AND(OR($AC$4=1,$AC$5=E$17),AND(OR($AB$24=1,$B19&gt;=$AB$26),OR($AB$25=1,$B19&lt;=$AB$27))),IF($AA$3=1,AH20,AX20)*POWER($E$13/70,1.26),0)</f>
        <v>246.07444823449373</v>
      </c>
      <c r="F19" s="31">
        <f aca="true" t="shared" si="4" ref="F19:F39">IF(AND(OR($AC$4=1,$AC$5=F$17),AND(OR($AB$24=1,$B19&gt;=$AB$26),OR($AB$25=1,$B19&lt;=$AB$27))),IF($AA$3=1,AI20,AY20)*POWER($E$13/70,1.3),0)</f>
        <v>385.48535620546295</v>
      </c>
      <c r="G19" s="31">
        <f aca="true" t="shared" si="5" ref="G19:G39">IF(AND(OR($AC$4=1,$AC$5=G$17),AND(OR($AB$24=1,$B19&gt;=$AB$26),OR($AB$25=1,$B19&lt;=$AB$27))),IF($AA$3=1,AJ20,AZ20)*POWER($E$13/70,1.28),0)</f>
        <v>275.62713504243254</v>
      </c>
      <c r="H19" s="31">
        <f aca="true" t="shared" si="6" ref="H19:H39">IF(AND(OR($AC$4=1,$AC$5=H$17),AND(OR($AB$24=1,$B19&gt;=$AB$26),OR($AB$25=1,$B19&lt;=$AB$27))),IF($AA$3=1,AK20,BA20)*POWER($E$13/70,1.28),0)</f>
        <v>425.79191852073893</v>
      </c>
      <c r="I19" s="31">
        <f aca="true" t="shared" si="7" ref="I19:I39">IF(AND(OR($AC$4=1,$AC$5=I$17),AND(OR($AB$24=1,$B19&gt;=$AB$26),OR($AB$25=1,$B19&lt;=$AB$27))),IF($AA$3=1,AL20,BB20)*POWER($E$13/70,1.3),0)</f>
        <v>355.7829669501006</v>
      </c>
      <c r="J19" s="31">
        <f aca="true" t="shared" si="8" ref="J19:J39">IF(AND(OR($AC$4=1,$AC$5=J$17),AND(OR($AB$24=1,$B19&gt;=$AB$26),OR($AB$25=1,$B19&lt;=$AB$27))),IF($AA$3=1,AM20,BC20)*POWER($E$13/70,1.3),0)</f>
        <v>544.9742724244735</v>
      </c>
      <c r="K19" s="31">
        <f aca="true" t="shared" si="9" ref="K19:K39">IF(AND(OR($AC$4=1,$AC$5=K$17),AND(OR($AB$24=1,$B19&gt;=$AB$26),OR($AB$25=1,$B19&lt;=$AB$27))),IF($AA$3=1,AN20,BD20)*POWER($E$13/70,1.3),0)</f>
        <v>440.3702059164585</v>
      </c>
      <c r="L19" s="31">
        <f aca="true" t="shared" si="10" ref="L19:L39">IF(AND(OR($AC$4=1,$AC$5=L$17),AND(OR($AB$24=1,$B19&gt;=$AB$26),OR($AB$25=1,$B19&lt;=$AB$27))),IF($AA$3=1,AO20,BE20)*POWER($E$13/70,1.3),0)</f>
        <v>690.25769813005</v>
      </c>
      <c r="M19" s="31">
        <f aca="true" t="shared" si="11" ref="M19:M39">IF(AND(OR($AC$4=1,$AC$5=M$17),AND(OR($AB$24=1,$B19&gt;=$AB$26),OR($AB$25=1,$B19&lt;=$AB$27))),IF($AA$3=1,AP20,BF20)*POWER($E$13/70,1.3),0)</f>
        <v>408.73070431835515</v>
      </c>
      <c r="N19" s="31">
        <f aca="true" t="shared" si="12" ref="N19:N39">IF(AND(OR($AC$4=1,$AC$5=N$17),AND(OR($AB$24=1,$B19&gt;=$AB$26),OR($AB$25=1,$B19&lt;=$AB$27))),IF($AA$3=1,AQ20,BG20)*POWER($E$13/70,1.3),0)</f>
        <v>600.5048262497161</v>
      </c>
      <c r="O19" s="31">
        <f aca="true" t="shared" si="13" ref="O19:O39">IF(AND(OR($AC$4=1,$AC$5=O$17),AND(OR($AB$24=1,$B19&gt;=$AB$26),OR($AB$25=1,$B19&lt;=$AB$27))),IF($AA$3=1,AR20,BH20)*POWER($E$13/70,1.3),0)</f>
        <v>620.5216537913733</v>
      </c>
      <c r="P19" s="31">
        <f aca="true" t="shared" si="14" ref="P19:P39">IF(AND(OR($AC$4=1,$AC$5=P$17),AND(OR($AB$24=1,$B19&gt;=$AB$26),OR($AB$25=1,$B19&lt;=$AB$27))),IF($AA$3=1,AS20,BI20)*POWER($E$13/70,1.3),0)</f>
        <v>975.01321251298</v>
      </c>
      <c r="Q19" s="23">
        <v>500</v>
      </c>
      <c r="R19" s="19"/>
      <c r="S19" s="19"/>
      <c r="T19" s="3"/>
      <c r="U19" s="3"/>
      <c r="V19" s="3"/>
      <c r="W19" s="3"/>
      <c r="X19" s="3"/>
      <c r="Y19" s="3"/>
      <c r="Z19" s="3"/>
      <c r="AA19" s="3"/>
      <c r="AB19" s="3">
        <v>2200</v>
      </c>
      <c r="AC19" s="3"/>
      <c r="AD19" s="3"/>
      <c r="AE19" s="20">
        <v>400</v>
      </c>
      <c r="AF19" s="19">
        <v>210</v>
      </c>
      <c r="AG19" s="19">
        <v>324</v>
      </c>
      <c r="AH19" s="19">
        <v>299</v>
      </c>
      <c r="AI19" s="19">
        <v>474</v>
      </c>
      <c r="AJ19" s="19">
        <v>340</v>
      </c>
      <c r="AK19" s="19">
        <v>525</v>
      </c>
      <c r="AL19" s="19">
        <v>438</v>
      </c>
      <c r="AM19" s="19">
        <v>671</v>
      </c>
      <c r="AN19" s="19">
        <v>540</v>
      </c>
      <c r="AO19" s="19">
        <v>847</v>
      </c>
      <c r="AP19" s="19">
        <v>507</v>
      </c>
      <c r="AQ19" s="19">
        <v>744</v>
      </c>
      <c r="AR19" s="19">
        <v>761</v>
      </c>
      <c r="AS19" s="19">
        <v>1197</v>
      </c>
      <c r="AU19" s="20">
        <v>400</v>
      </c>
      <c r="AV19" s="19"/>
      <c r="AW19" s="19"/>
      <c r="AX19" s="19"/>
      <c r="AY19" s="19"/>
      <c r="AZ19" s="19">
        <v>364</v>
      </c>
      <c r="BA19" s="19">
        <v>535</v>
      </c>
      <c r="BB19" s="19"/>
      <c r="BC19" s="19"/>
      <c r="BD19" s="19"/>
      <c r="BE19" s="19"/>
      <c r="BF19" s="19">
        <v>517</v>
      </c>
      <c r="BG19" s="19">
        <v>760</v>
      </c>
      <c r="BH19" s="19"/>
      <c r="BI19" s="19"/>
    </row>
    <row r="20" spans="1:61" ht="15">
      <c r="A20" s="3"/>
      <c r="B20" s="23">
        <v>600</v>
      </c>
      <c r="C20" s="31">
        <f t="shared" si="1"/>
        <v>205.49834240859317</v>
      </c>
      <c r="D20" s="31">
        <f t="shared" si="2"/>
        <v>317.409860089706</v>
      </c>
      <c r="E20" s="31">
        <f t="shared" si="3"/>
        <v>296.46735385698315</v>
      </c>
      <c r="F20" s="31">
        <f t="shared" si="4"/>
        <v>464.9069622578447</v>
      </c>
      <c r="G20" s="31">
        <f t="shared" si="5"/>
        <v>330.2325108527258</v>
      </c>
      <c r="H20" s="31">
        <f t="shared" si="6"/>
        <v>510.95030222488674</v>
      </c>
      <c r="I20" s="31">
        <f t="shared" si="7"/>
        <v>428.7475318600124</v>
      </c>
      <c r="J20" s="31">
        <f t="shared" si="8"/>
        <v>656.6810841892056</v>
      </c>
      <c r="K20" s="31">
        <f t="shared" si="9"/>
        <v>531.4144860252865</v>
      </c>
      <c r="L20" s="31">
        <f t="shared" si="10"/>
        <v>832.9583073786384</v>
      </c>
      <c r="M20" s="31">
        <f t="shared" si="11"/>
        <v>490.735126827725</v>
      </c>
      <c r="N20" s="31">
        <f t="shared" si="12"/>
        <v>720.6057914996593</v>
      </c>
      <c r="O20" s="31">
        <f t="shared" si="13"/>
        <v>749.6624766407747</v>
      </c>
      <c r="P20" s="31">
        <f t="shared" si="14"/>
        <v>1177.118600272293</v>
      </c>
      <c r="Q20" s="23">
        <v>600</v>
      </c>
      <c r="R20" s="19"/>
      <c r="S20" s="19"/>
      <c r="T20" s="3"/>
      <c r="U20" s="3"/>
      <c r="V20" s="3"/>
      <c r="W20" s="3"/>
      <c r="X20" s="3"/>
      <c r="Y20" s="3"/>
      <c r="Z20" s="3"/>
      <c r="AA20" s="3"/>
      <c r="AB20" s="3">
        <v>2400</v>
      </c>
      <c r="AC20" s="3"/>
      <c r="AD20" s="3"/>
      <c r="AE20" s="20">
        <v>500</v>
      </c>
      <c r="AF20" s="19">
        <v>262</v>
      </c>
      <c r="AG20" s="19">
        <v>405</v>
      </c>
      <c r="AH20" s="19">
        <v>376</v>
      </c>
      <c r="AI20" s="19">
        <v>597</v>
      </c>
      <c r="AJ20" s="19">
        <v>424</v>
      </c>
      <c r="AK20" s="19">
        <v>655</v>
      </c>
      <c r="AL20" s="19">
        <v>551</v>
      </c>
      <c r="AM20" s="19">
        <v>844</v>
      </c>
      <c r="AN20" s="19">
        <v>682</v>
      </c>
      <c r="AO20" s="19">
        <v>1069</v>
      </c>
      <c r="AP20" s="19">
        <v>633</v>
      </c>
      <c r="AQ20" s="19">
        <v>930</v>
      </c>
      <c r="AR20" s="19">
        <v>961</v>
      </c>
      <c r="AS20" s="19">
        <v>1510</v>
      </c>
      <c r="AU20" s="20">
        <v>500</v>
      </c>
      <c r="AV20" s="19"/>
      <c r="AW20" s="19"/>
      <c r="AX20" s="19"/>
      <c r="AY20" s="19"/>
      <c r="AZ20" s="19">
        <v>454</v>
      </c>
      <c r="BA20" s="19">
        <v>668</v>
      </c>
      <c r="BB20" s="19"/>
      <c r="BC20" s="19"/>
      <c r="BD20" s="19"/>
      <c r="BE20" s="19"/>
      <c r="BF20" s="19">
        <v>646</v>
      </c>
      <c r="BG20" s="19">
        <v>950</v>
      </c>
      <c r="BH20" s="19"/>
      <c r="BI20" s="19"/>
    </row>
    <row r="21" spans="1:61" ht="15">
      <c r="A21" s="3"/>
      <c r="B21" s="23">
        <v>700</v>
      </c>
      <c r="C21" s="31">
        <f t="shared" si="1"/>
        <v>239.52991503676782</v>
      </c>
      <c r="D21" s="31">
        <f t="shared" si="2"/>
        <v>370.42057899128577</v>
      </c>
      <c r="E21" s="31">
        <f t="shared" si="3"/>
        <v>346.8602594794725</v>
      </c>
      <c r="F21" s="31">
        <f t="shared" si="4"/>
        <v>544.3285683102265</v>
      </c>
      <c r="G21" s="31">
        <f t="shared" si="5"/>
        <v>384.83788666301905</v>
      </c>
      <c r="H21" s="31">
        <f t="shared" si="6"/>
        <v>595.4586219312929</v>
      </c>
      <c r="I21" s="31">
        <f t="shared" si="7"/>
        <v>501.71209676992413</v>
      </c>
      <c r="J21" s="31">
        <f t="shared" si="8"/>
        <v>767.7421918396908</v>
      </c>
      <c r="K21" s="31">
        <f t="shared" si="9"/>
        <v>623.1044702483614</v>
      </c>
      <c r="L21" s="31">
        <f t="shared" si="10"/>
        <v>976.304620741474</v>
      </c>
      <c r="M21" s="31">
        <f t="shared" si="11"/>
        <v>572.0938452228478</v>
      </c>
      <c r="N21" s="31">
        <f t="shared" si="12"/>
        <v>840.7067567496026</v>
      </c>
      <c r="O21" s="31">
        <f t="shared" si="13"/>
        <v>878.803299490176</v>
      </c>
      <c r="P21" s="31">
        <f t="shared" si="14"/>
        <v>1379.223988031606</v>
      </c>
      <c r="Q21" s="23">
        <v>700</v>
      </c>
      <c r="R21" s="19"/>
      <c r="S21" s="19"/>
      <c r="T21" s="3"/>
      <c r="U21" s="3"/>
      <c r="V21" s="3"/>
      <c r="W21" s="3"/>
      <c r="X21" s="3"/>
      <c r="Y21" s="3"/>
      <c r="Z21" s="3"/>
      <c r="AA21" s="3"/>
      <c r="AB21" s="3">
        <v>2600</v>
      </c>
      <c r="AC21" s="3"/>
      <c r="AD21" s="3"/>
      <c r="AE21" s="20">
        <v>600</v>
      </c>
      <c r="AF21" s="19">
        <v>314</v>
      </c>
      <c r="AG21" s="19">
        <v>485</v>
      </c>
      <c r="AH21" s="19">
        <v>453</v>
      </c>
      <c r="AI21" s="19">
        <v>720</v>
      </c>
      <c r="AJ21" s="19">
        <v>508</v>
      </c>
      <c r="AK21" s="19">
        <v>786</v>
      </c>
      <c r="AL21" s="19">
        <v>664</v>
      </c>
      <c r="AM21" s="19">
        <v>1017</v>
      </c>
      <c r="AN21" s="19">
        <v>823</v>
      </c>
      <c r="AO21" s="19">
        <v>1290</v>
      </c>
      <c r="AP21" s="19">
        <v>760</v>
      </c>
      <c r="AQ21" s="19">
        <v>1116</v>
      </c>
      <c r="AR21" s="19">
        <v>1161</v>
      </c>
      <c r="AS21" s="19">
        <v>1823</v>
      </c>
      <c r="AU21" s="20">
        <v>600</v>
      </c>
      <c r="AV21" s="19"/>
      <c r="AW21" s="19"/>
      <c r="AX21" s="19"/>
      <c r="AY21" s="19"/>
      <c r="AZ21" s="19">
        <v>545</v>
      </c>
      <c r="BA21" s="19">
        <v>802</v>
      </c>
      <c r="BB21" s="19"/>
      <c r="BC21" s="19"/>
      <c r="BD21" s="19"/>
      <c r="BE21" s="19"/>
      <c r="BF21" s="19">
        <v>775</v>
      </c>
      <c r="BG21" s="19">
        <v>1140</v>
      </c>
      <c r="BH21" s="19"/>
      <c r="BI21" s="19"/>
    </row>
    <row r="22" spans="1:61" ht="15">
      <c r="A22" s="3"/>
      <c r="B22" s="23">
        <v>800</v>
      </c>
      <c r="C22" s="31">
        <f t="shared" si="1"/>
        <v>273.5614876649425</v>
      </c>
      <c r="D22" s="31">
        <f t="shared" si="2"/>
        <v>422.77684457309294</v>
      </c>
      <c r="E22" s="31">
        <f t="shared" si="3"/>
        <v>397.25316510196194</v>
      </c>
      <c r="F22" s="31">
        <f t="shared" si="4"/>
        <v>623.1044702483614</v>
      </c>
      <c r="G22" s="31">
        <f t="shared" si="5"/>
        <v>439.44326247331225</v>
      </c>
      <c r="H22" s="31">
        <f t="shared" si="6"/>
        <v>679.9669416376992</v>
      </c>
      <c r="I22" s="31">
        <f t="shared" si="7"/>
        <v>574.0309575655889</v>
      </c>
      <c r="J22" s="31">
        <f t="shared" si="8"/>
        <v>879.449003604423</v>
      </c>
      <c r="K22" s="31">
        <f t="shared" si="9"/>
        <v>714.7944544714363</v>
      </c>
      <c r="L22" s="31">
        <f t="shared" si="10"/>
        <v>1119.6509341043095</v>
      </c>
      <c r="M22" s="31">
        <f t="shared" si="11"/>
        <v>654.0982677322177</v>
      </c>
      <c r="N22" s="31">
        <f t="shared" si="12"/>
        <v>960.8077219995458</v>
      </c>
      <c r="O22" s="31">
        <f t="shared" si="13"/>
        <v>1008.5898264538242</v>
      </c>
      <c r="P22" s="31">
        <f t="shared" si="14"/>
        <v>1581.975079905166</v>
      </c>
      <c r="Q22" s="23">
        <v>800</v>
      </c>
      <c r="R22" s="19"/>
      <c r="S22" s="19"/>
      <c r="T22" s="3"/>
      <c r="U22" s="3"/>
      <c r="V22" s="3"/>
      <c r="W22" s="3"/>
      <c r="X22" s="3"/>
      <c r="Y22" s="3"/>
      <c r="Z22" s="3"/>
      <c r="AA22" s="3"/>
      <c r="AB22" s="3">
        <v>2800</v>
      </c>
      <c r="AC22" s="3"/>
      <c r="AD22" s="3"/>
      <c r="AE22" s="20">
        <v>700</v>
      </c>
      <c r="AF22" s="19">
        <v>366</v>
      </c>
      <c r="AG22" s="19">
        <v>566</v>
      </c>
      <c r="AH22" s="19">
        <v>530</v>
      </c>
      <c r="AI22" s="19">
        <v>843</v>
      </c>
      <c r="AJ22" s="19">
        <v>592</v>
      </c>
      <c r="AK22" s="19">
        <v>916</v>
      </c>
      <c r="AL22" s="19">
        <v>777</v>
      </c>
      <c r="AM22" s="19">
        <v>1189</v>
      </c>
      <c r="AN22" s="19">
        <v>965</v>
      </c>
      <c r="AO22" s="19">
        <v>1512</v>
      </c>
      <c r="AP22" s="19">
        <v>886</v>
      </c>
      <c r="AQ22" s="19">
        <v>1302</v>
      </c>
      <c r="AR22" s="19">
        <v>1361</v>
      </c>
      <c r="AS22" s="19">
        <v>2136</v>
      </c>
      <c r="AU22" s="20">
        <v>700</v>
      </c>
      <c r="AV22" s="19"/>
      <c r="AW22" s="19"/>
      <c r="AX22" s="19"/>
      <c r="AY22" s="19"/>
      <c r="AZ22" s="19">
        <v>630</v>
      </c>
      <c r="BA22" s="19">
        <v>936</v>
      </c>
      <c r="BB22" s="19"/>
      <c r="BC22" s="19"/>
      <c r="BD22" s="19"/>
      <c r="BE22" s="19"/>
      <c r="BF22" s="19">
        <v>904</v>
      </c>
      <c r="BG22" s="19">
        <v>1330</v>
      </c>
      <c r="BH22" s="19"/>
      <c r="BI22" s="19"/>
    </row>
    <row r="23" spans="1:61" ht="15">
      <c r="A23" s="3"/>
      <c r="B23" s="23">
        <v>900</v>
      </c>
      <c r="C23" s="31">
        <f t="shared" si="1"/>
        <v>306.9386069733446</v>
      </c>
      <c r="D23" s="31">
        <f t="shared" si="2"/>
        <v>475.7875634746727</v>
      </c>
      <c r="E23" s="31">
        <f t="shared" si="3"/>
        <v>447.64607072445136</v>
      </c>
      <c r="F23" s="31">
        <f t="shared" si="4"/>
        <v>702.5260763007432</v>
      </c>
      <c r="G23" s="31">
        <f t="shared" si="5"/>
        <v>494.0486382836055</v>
      </c>
      <c r="H23" s="31">
        <f t="shared" si="6"/>
        <v>764.4752613441053</v>
      </c>
      <c r="I23" s="31">
        <f t="shared" si="7"/>
        <v>647.6412265897476</v>
      </c>
      <c r="J23" s="31">
        <f t="shared" si="8"/>
        <v>991.1558153691551</v>
      </c>
      <c r="K23" s="31">
        <f t="shared" si="9"/>
        <v>805.8387345802643</v>
      </c>
      <c r="L23" s="31">
        <f t="shared" si="10"/>
        <v>1262.997247467145</v>
      </c>
      <c r="M23" s="31">
        <f t="shared" si="11"/>
        <v>736.1026902415875</v>
      </c>
      <c r="N23" s="31">
        <f t="shared" si="12"/>
        <v>1080.908687249489</v>
      </c>
      <c r="O23" s="31">
        <f t="shared" si="13"/>
        <v>1137.7306493032256</v>
      </c>
      <c r="P23" s="31">
        <f t="shared" si="14"/>
        <v>1784.080467664479</v>
      </c>
      <c r="Q23" s="23">
        <v>900</v>
      </c>
      <c r="R23" s="19"/>
      <c r="S23" s="19"/>
      <c r="T23" s="3"/>
      <c r="U23" s="3"/>
      <c r="V23" s="3"/>
      <c r="W23" s="3"/>
      <c r="X23" s="3"/>
      <c r="Y23" s="3"/>
      <c r="Z23" s="3"/>
      <c r="AA23" s="3"/>
      <c r="AB23" s="3">
        <v>3000</v>
      </c>
      <c r="AC23" s="3"/>
      <c r="AD23" s="3"/>
      <c r="AE23" s="20">
        <v>800</v>
      </c>
      <c r="AF23" s="19">
        <v>418</v>
      </c>
      <c r="AG23" s="19">
        <v>646</v>
      </c>
      <c r="AH23" s="19">
        <v>607</v>
      </c>
      <c r="AI23" s="19">
        <v>965</v>
      </c>
      <c r="AJ23" s="19">
        <v>676</v>
      </c>
      <c r="AK23" s="19">
        <v>1046</v>
      </c>
      <c r="AL23" s="19">
        <v>889</v>
      </c>
      <c r="AM23" s="19">
        <v>1362</v>
      </c>
      <c r="AN23" s="19">
        <v>1107</v>
      </c>
      <c r="AO23" s="19">
        <v>1734</v>
      </c>
      <c r="AP23" s="19">
        <v>1013</v>
      </c>
      <c r="AQ23" s="19">
        <v>1488</v>
      </c>
      <c r="AR23" s="19">
        <v>1562</v>
      </c>
      <c r="AS23" s="19">
        <v>2450</v>
      </c>
      <c r="AU23" s="20">
        <v>800</v>
      </c>
      <c r="AV23" s="19"/>
      <c r="AW23" s="19"/>
      <c r="AX23" s="19"/>
      <c r="AY23" s="19"/>
      <c r="AZ23" s="19">
        <v>727</v>
      </c>
      <c r="BA23" s="19">
        <v>1070</v>
      </c>
      <c r="BB23" s="19"/>
      <c r="BC23" s="19"/>
      <c r="BD23" s="19"/>
      <c r="BE23" s="19"/>
      <c r="BF23" s="19">
        <v>1034</v>
      </c>
      <c r="BG23" s="19">
        <v>1520</v>
      </c>
      <c r="BH23" s="19"/>
      <c r="BI23" s="19"/>
    </row>
    <row r="24" spans="1:61" ht="15.75" thickBot="1">
      <c r="A24" s="3"/>
      <c r="B24" s="24">
        <v>1000</v>
      </c>
      <c r="C24" s="32">
        <f t="shared" si="1"/>
        <v>340.97017960151925</v>
      </c>
      <c r="D24" s="33">
        <f t="shared" si="2"/>
        <v>528.1438290564798</v>
      </c>
      <c r="E24" s="33">
        <f t="shared" si="3"/>
        <v>498.03897634694073</v>
      </c>
      <c r="F24" s="33">
        <f t="shared" si="4"/>
        <v>781.947682353125</v>
      </c>
      <c r="G24" s="33">
        <f t="shared" si="5"/>
        <v>548.6540140938987</v>
      </c>
      <c r="H24" s="33">
        <f t="shared" si="6"/>
        <v>849.6336450482531</v>
      </c>
      <c r="I24" s="33">
        <f t="shared" si="7"/>
        <v>720.6057914996593</v>
      </c>
      <c r="J24" s="33">
        <f t="shared" si="8"/>
        <v>1102.2169230196403</v>
      </c>
      <c r="K24" s="33">
        <f t="shared" si="9"/>
        <v>898.1744229175862</v>
      </c>
      <c r="L24" s="33">
        <f t="shared" si="10"/>
        <v>1405.6978567157332</v>
      </c>
      <c r="M24" s="33">
        <f t="shared" si="11"/>
        <v>817.4614086367103</v>
      </c>
      <c r="N24" s="33">
        <f t="shared" si="12"/>
        <v>1201.0096524994321</v>
      </c>
      <c r="O24" s="33">
        <f t="shared" si="13"/>
        <v>1266.871472152627</v>
      </c>
      <c r="P24" s="34">
        <f t="shared" si="14"/>
        <v>1986.1858554237922</v>
      </c>
      <c r="Q24" s="24">
        <v>1000</v>
      </c>
      <c r="R24" s="19"/>
      <c r="S24" s="19"/>
      <c r="T24" s="3"/>
      <c r="U24" s="3"/>
      <c r="V24" s="3"/>
      <c r="W24" s="3"/>
      <c r="X24" s="3"/>
      <c r="Y24" s="3"/>
      <c r="Z24" s="3"/>
      <c r="AA24" s="3"/>
      <c r="AB24" s="27">
        <v>1</v>
      </c>
      <c r="AC24" s="3"/>
      <c r="AD24" s="3"/>
      <c r="AE24" s="20">
        <v>900</v>
      </c>
      <c r="AF24" s="19">
        <v>469</v>
      </c>
      <c r="AG24" s="19">
        <v>727</v>
      </c>
      <c r="AH24" s="19">
        <v>684</v>
      </c>
      <c r="AI24" s="19">
        <v>1088</v>
      </c>
      <c r="AJ24" s="19">
        <v>760</v>
      </c>
      <c r="AK24" s="19">
        <v>1176</v>
      </c>
      <c r="AL24" s="19">
        <v>1003</v>
      </c>
      <c r="AM24" s="19">
        <v>1535</v>
      </c>
      <c r="AN24" s="19">
        <v>1248</v>
      </c>
      <c r="AO24" s="19">
        <v>1956</v>
      </c>
      <c r="AP24" s="19">
        <v>1140</v>
      </c>
      <c r="AQ24" s="19">
        <v>1674</v>
      </c>
      <c r="AR24" s="19">
        <v>1762</v>
      </c>
      <c r="AS24" s="19">
        <v>2763</v>
      </c>
      <c r="AU24" s="20">
        <v>900</v>
      </c>
      <c r="AV24" s="19"/>
      <c r="AW24" s="19"/>
      <c r="AX24" s="19"/>
      <c r="AY24" s="19"/>
      <c r="AZ24" s="19">
        <v>818</v>
      </c>
      <c r="BA24" s="19">
        <v>1203</v>
      </c>
      <c r="BB24" s="19"/>
      <c r="BC24" s="19"/>
      <c r="BD24" s="19"/>
      <c r="BE24" s="19"/>
      <c r="BF24" s="19">
        <v>1163</v>
      </c>
      <c r="BG24" s="19">
        <v>1710</v>
      </c>
      <c r="BH24" s="19"/>
      <c r="BI24" s="19"/>
    </row>
    <row r="25" spans="1:61" ht="15">
      <c r="A25" s="3"/>
      <c r="B25" s="22">
        <v>1100</v>
      </c>
      <c r="C25" s="35">
        <f t="shared" si="1"/>
        <v>375.0017522296939</v>
      </c>
      <c r="D25" s="35">
        <f t="shared" si="2"/>
        <v>581.1545479580597</v>
      </c>
      <c r="E25" s="35">
        <f t="shared" si="3"/>
        <v>548.4318819694302</v>
      </c>
      <c r="F25" s="35">
        <f t="shared" si="4"/>
        <v>861.3692884055067</v>
      </c>
      <c r="G25" s="35">
        <f t="shared" si="5"/>
        <v>603.259389904192</v>
      </c>
      <c r="H25" s="35">
        <f t="shared" si="6"/>
        <v>934.7920287524009</v>
      </c>
      <c r="I25" s="35">
        <f t="shared" si="7"/>
        <v>792.9246522953241</v>
      </c>
      <c r="J25" s="35">
        <f t="shared" si="8"/>
        <v>1214.5694388986194</v>
      </c>
      <c r="K25" s="35">
        <f t="shared" si="9"/>
        <v>989.8644071406611</v>
      </c>
      <c r="L25" s="35">
        <f t="shared" si="10"/>
        <v>1549.0441700785689</v>
      </c>
      <c r="M25" s="35">
        <f t="shared" si="11"/>
        <v>899.4658311460802</v>
      </c>
      <c r="N25" s="35">
        <f t="shared" si="12"/>
        <v>1321.1106177493755</v>
      </c>
      <c r="O25" s="35">
        <f t="shared" si="13"/>
        <v>1396.0122950020282</v>
      </c>
      <c r="P25" s="35">
        <f t="shared" si="14"/>
        <v>2188.936947297352</v>
      </c>
      <c r="Q25" s="22">
        <v>1100</v>
      </c>
      <c r="R25" s="19"/>
      <c r="S25" s="19"/>
      <c r="T25" s="3"/>
      <c r="U25" s="3"/>
      <c r="V25" s="3"/>
      <c r="W25" s="3"/>
      <c r="X25" s="3"/>
      <c r="Y25" s="3"/>
      <c r="Z25" s="3"/>
      <c r="AA25" s="3"/>
      <c r="AB25" s="27">
        <v>1</v>
      </c>
      <c r="AC25" s="3"/>
      <c r="AD25" s="3"/>
      <c r="AE25" s="20">
        <v>1000</v>
      </c>
      <c r="AF25" s="19">
        <v>521</v>
      </c>
      <c r="AG25" s="19">
        <v>807</v>
      </c>
      <c r="AH25" s="19">
        <v>761</v>
      </c>
      <c r="AI25" s="19">
        <v>1211</v>
      </c>
      <c r="AJ25" s="19">
        <v>844</v>
      </c>
      <c r="AK25" s="19">
        <v>1307</v>
      </c>
      <c r="AL25" s="19">
        <v>1116</v>
      </c>
      <c r="AM25" s="19">
        <v>1707</v>
      </c>
      <c r="AN25" s="19">
        <v>1391</v>
      </c>
      <c r="AO25" s="19">
        <v>2177</v>
      </c>
      <c r="AP25" s="19">
        <v>1266</v>
      </c>
      <c r="AQ25" s="19">
        <v>1860</v>
      </c>
      <c r="AR25" s="19">
        <v>1962</v>
      </c>
      <c r="AS25" s="19">
        <v>3076</v>
      </c>
      <c r="AU25" s="20">
        <v>1000</v>
      </c>
      <c r="AV25" s="19"/>
      <c r="AW25" s="19"/>
      <c r="AX25" s="19"/>
      <c r="AY25" s="19"/>
      <c r="AZ25" s="19">
        <v>909</v>
      </c>
      <c r="BA25" s="19">
        <v>1337</v>
      </c>
      <c r="BB25" s="19"/>
      <c r="BC25" s="19"/>
      <c r="BD25" s="19"/>
      <c r="BE25" s="19"/>
      <c r="BF25" s="19">
        <v>1292</v>
      </c>
      <c r="BG25" s="19">
        <v>1900</v>
      </c>
      <c r="BH25" s="19"/>
      <c r="BI25" s="19"/>
    </row>
    <row r="26" spans="1:61" ht="15">
      <c r="A26" s="3"/>
      <c r="B26" s="23">
        <v>1200</v>
      </c>
      <c r="C26" s="31">
        <f t="shared" si="1"/>
        <v>409.03332485786854</v>
      </c>
      <c r="D26" s="31">
        <f t="shared" si="2"/>
        <v>633.5108135398668</v>
      </c>
      <c r="E26" s="31">
        <f t="shared" si="3"/>
        <v>598.8247875919195</v>
      </c>
      <c r="F26" s="31">
        <f t="shared" si="4"/>
        <v>940.7908944578886</v>
      </c>
      <c r="G26" s="31">
        <f t="shared" si="5"/>
        <v>658.5148297122269</v>
      </c>
      <c r="H26" s="31">
        <f t="shared" si="6"/>
        <v>1019.3003484588071</v>
      </c>
      <c r="I26" s="31">
        <f t="shared" si="7"/>
        <v>866.5349213194828</v>
      </c>
      <c r="J26" s="31">
        <f t="shared" si="8"/>
        <v>1325.6305465491046</v>
      </c>
      <c r="K26" s="31">
        <f t="shared" si="9"/>
        <v>1080.908687249489</v>
      </c>
      <c r="L26" s="31">
        <f t="shared" si="10"/>
        <v>1693.0361875556512</v>
      </c>
      <c r="M26" s="31">
        <f t="shared" si="11"/>
        <v>980.8245495412029</v>
      </c>
      <c r="N26" s="31">
        <f t="shared" si="12"/>
        <v>1441.2115829993186</v>
      </c>
      <c r="O26" s="31">
        <f t="shared" si="13"/>
        <v>1525.1531178514294</v>
      </c>
      <c r="P26" s="31">
        <f t="shared" si="14"/>
        <v>2391.6880391709124</v>
      </c>
      <c r="Q26" s="23">
        <v>1200</v>
      </c>
      <c r="R26" s="19"/>
      <c r="S26" s="19"/>
      <c r="T26" s="3"/>
      <c r="U26" s="3"/>
      <c r="V26" s="3"/>
      <c r="W26" s="3"/>
      <c r="X26" s="3"/>
      <c r="Y26" s="3"/>
      <c r="Z26" s="3"/>
      <c r="AA26" s="3"/>
      <c r="AB26" s="28" t="str">
        <f>INDEX(AB1:AB23,AB24)</f>
        <v>Всё</v>
      </c>
      <c r="AC26" s="3"/>
      <c r="AD26" s="3"/>
      <c r="AE26" s="20">
        <v>1100</v>
      </c>
      <c r="AF26" s="19">
        <v>573</v>
      </c>
      <c r="AG26" s="19">
        <v>888</v>
      </c>
      <c r="AH26" s="19">
        <v>838</v>
      </c>
      <c r="AI26" s="19">
        <v>1334</v>
      </c>
      <c r="AJ26" s="19">
        <v>928</v>
      </c>
      <c r="AK26" s="19">
        <v>1438</v>
      </c>
      <c r="AL26" s="19">
        <v>1228</v>
      </c>
      <c r="AM26" s="19">
        <v>1881</v>
      </c>
      <c r="AN26" s="19">
        <v>1533</v>
      </c>
      <c r="AO26" s="19">
        <v>2399</v>
      </c>
      <c r="AP26" s="19">
        <v>1393</v>
      </c>
      <c r="AQ26" s="19">
        <v>2046</v>
      </c>
      <c r="AR26" s="19">
        <v>2162</v>
      </c>
      <c r="AS26" s="19">
        <v>3390</v>
      </c>
      <c r="AU26" s="20">
        <v>1100</v>
      </c>
      <c r="AV26" s="19"/>
      <c r="AW26" s="19"/>
      <c r="AX26" s="19"/>
      <c r="AY26" s="19"/>
      <c r="AZ26" s="19">
        <v>1000</v>
      </c>
      <c r="BA26" s="19">
        <v>1471</v>
      </c>
      <c r="BB26" s="19"/>
      <c r="BC26" s="19"/>
      <c r="BD26" s="19"/>
      <c r="BE26" s="19"/>
      <c r="BF26" s="19">
        <v>1421</v>
      </c>
      <c r="BG26" s="19">
        <v>2090</v>
      </c>
      <c r="BH26" s="19"/>
      <c r="BI26" s="19"/>
    </row>
    <row r="27" spans="1:61" ht="15">
      <c r="A27" s="3"/>
      <c r="B27" s="23">
        <v>1300</v>
      </c>
      <c r="C27" s="31">
        <f t="shared" si="1"/>
        <v>443.0648974860432</v>
      </c>
      <c r="D27" s="31">
        <f t="shared" si="2"/>
        <v>686.5215324414465</v>
      </c>
      <c r="E27" s="31">
        <f t="shared" si="3"/>
        <v>649.217693214409</v>
      </c>
      <c r="F27" s="31">
        <f t="shared" si="4"/>
        <v>1020.8582046245174</v>
      </c>
      <c r="G27" s="31">
        <f t="shared" si="5"/>
        <v>713.12020552252</v>
      </c>
      <c r="H27" s="31">
        <f t="shared" si="6"/>
        <v>1104.458732162955</v>
      </c>
      <c r="I27" s="31">
        <f t="shared" si="7"/>
        <v>938.8537821151475</v>
      </c>
      <c r="J27" s="31">
        <f t="shared" si="8"/>
        <v>1437.9830624280837</v>
      </c>
      <c r="K27" s="31">
        <f t="shared" si="9"/>
        <v>1172.5986714725639</v>
      </c>
      <c r="L27" s="31">
        <f t="shared" si="10"/>
        <v>1836.3825009184868</v>
      </c>
      <c r="M27" s="31">
        <f t="shared" si="11"/>
        <v>1062.828972050573</v>
      </c>
      <c r="N27" s="31">
        <f t="shared" si="12"/>
        <v>1561.312548249262</v>
      </c>
      <c r="O27" s="31">
        <f t="shared" si="13"/>
        <v>1653.6482365865838</v>
      </c>
      <c r="P27" s="31">
        <f t="shared" si="14"/>
        <v>2595.084835158719</v>
      </c>
      <c r="Q27" s="23">
        <v>1300</v>
      </c>
      <c r="R27" s="19"/>
      <c r="S27" s="19"/>
      <c r="T27" s="3"/>
      <c r="U27" s="3"/>
      <c r="V27" s="3"/>
      <c r="W27" s="3"/>
      <c r="X27" s="3"/>
      <c r="Y27" s="3"/>
      <c r="Z27" s="3"/>
      <c r="AA27" s="3"/>
      <c r="AB27" s="28" t="str">
        <f>INDEX(AB1:AB23,AB25)</f>
        <v>Всё</v>
      </c>
      <c r="AC27" s="3"/>
      <c r="AD27" s="3"/>
      <c r="AE27" s="20">
        <v>1200</v>
      </c>
      <c r="AF27" s="19">
        <v>625</v>
      </c>
      <c r="AG27" s="19">
        <v>968</v>
      </c>
      <c r="AH27" s="19">
        <v>915</v>
      </c>
      <c r="AI27" s="19">
        <v>1457</v>
      </c>
      <c r="AJ27" s="19">
        <v>1013</v>
      </c>
      <c r="AK27" s="19">
        <v>1568</v>
      </c>
      <c r="AL27" s="19">
        <v>1342</v>
      </c>
      <c r="AM27" s="19">
        <v>2053</v>
      </c>
      <c r="AN27" s="19">
        <v>1674</v>
      </c>
      <c r="AO27" s="19">
        <v>2622</v>
      </c>
      <c r="AP27" s="19">
        <v>1519</v>
      </c>
      <c r="AQ27" s="19">
        <v>2232</v>
      </c>
      <c r="AR27" s="19">
        <v>2362</v>
      </c>
      <c r="AS27" s="19">
        <v>3704</v>
      </c>
      <c r="AU27" s="20">
        <v>1200</v>
      </c>
      <c r="AV27" s="19"/>
      <c r="AW27" s="19"/>
      <c r="AX27" s="19"/>
      <c r="AY27" s="19"/>
      <c r="AZ27" s="19">
        <v>1091</v>
      </c>
      <c r="BA27" s="19">
        <v>1604</v>
      </c>
      <c r="BB27" s="19"/>
      <c r="BC27" s="19"/>
      <c r="BD27" s="19"/>
      <c r="BE27" s="19"/>
      <c r="BF27" s="19">
        <v>1550</v>
      </c>
      <c r="BG27" s="19">
        <v>2280</v>
      </c>
      <c r="BH27" s="19"/>
      <c r="BI27" s="19"/>
    </row>
    <row r="28" spans="1:61" ht="15">
      <c r="A28" s="3"/>
      <c r="B28" s="23">
        <v>1400</v>
      </c>
      <c r="C28" s="31">
        <f t="shared" si="1"/>
        <v>477.0964701142179</v>
      </c>
      <c r="D28" s="31">
        <f t="shared" si="2"/>
        <v>738.8777980232537</v>
      </c>
      <c r="E28" s="31">
        <f t="shared" si="3"/>
        <v>699.6105988368984</v>
      </c>
      <c r="F28" s="31">
        <f t="shared" si="4"/>
        <v>1100.2798106768992</v>
      </c>
      <c r="G28" s="31">
        <f t="shared" si="5"/>
        <v>768.3756453305549</v>
      </c>
      <c r="H28" s="31">
        <f t="shared" si="6"/>
        <v>1189.6171158671027</v>
      </c>
      <c r="I28" s="31">
        <f t="shared" si="7"/>
        <v>1012.4640511393063</v>
      </c>
      <c r="J28" s="31">
        <f t="shared" si="8"/>
        <v>1549.6898741928158</v>
      </c>
      <c r="K28" s="31">
        <f t="shared" si="9"/>
        <v>1263.6429515813918</v>
      </c>
      <c r="L28" s="31">
        <f t="shared" si="10"/>
        <v>1980.374518395569</v>
      </c>
      <c r="M28" s="31">
        <f t="shared" si="11"/>
        <v>1144.8333945599427</v>
      </c>
      <c r="N28" s="31">
        <f t="shared" si="12"/>
        <v>1681.4135134992052</v>
      </c>
      <c r="O28" s="31">
        <f t="shared" si="13"/>
        <v>1782.789059435985</v>
      </c>
      <c r="P28" s="31">
        <f t="shared" si="14"/>
        <v>2797.8359270322794</v>
      </c>
      <c r="Q28" s="23">
        <v>1400</v>
      </c>
      <c r="R28" s="19"/>
      <c r="S28" s="1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0">
        <v>1300</v>
      </c>
      <c r="AF28" s="19">
        <v>677</v>
      </c>
      <c r="AG28" s="19">
        <v>1049</v>
      </c>
      <c r="AH28" s="19">
        <v>992</v>
      </c>
      <c r="AI28" s="19">
        <v>1581</v>
      </c>
      <c r="AJ28" s="19">
        <v>1097</v>
      </c>
      <c r="AK28" s="19">
        <v>1699</v>
      </c>
      <c r="AL28" s="19">
        <v>1454</v>
      </c>
      <c r="AM28" s="19">
        <v>2227</v>
      </c>
      <c r="AN28" s="19">
        <v>1816</v>
      </c>
      <c r="AO28" s="19">
        <v>2844</v>
      </c>
      <c r="AP28" s="19">
        <v>1646</v>
      </c>
      <c r="AQ28" s="19">
        <v>2418</v>
      </c>
      <c r="AR28" s="19">
        <v>2561</v>
      </c>
      <c r="AS28" s="19">
        <v>4019</v>
      </c>
      <c r="AU28" s="20">
        <v>1300</v>
      </c>
      <c r="AV28" s="19"/>
      <c r="AW28" s="19"/>
      <c r="AX28" s="19"/>
      <c r="AY28" s="19"/>
      <c r="AZ28" s="19">
        <v>1182</v>
      </c>
      <c r="BA28" s="19">
        <v>1738</v>
      </c>
      <c r="BB28" s="19"/>
      <c r="BC28" s="19"/>
      <c r="BD28" s="19"/>
      <c r="BE28" s="19"/>
      <c r="BF28" s="19">
        <v>1680</v>
      </c>
      <c r="BG28" s="19">
        <v>2470</v>
      </c>
      <c r="BH28" s="19"/>
      <c r="BI28" s="19"/>
    </row>
    <row r="29" spans="1:61" ht="15">
      <c r="A29" s="3"/>
      <c r="B29" s="23">
        <v>1500</v>
      </c>
      <c r="C29" s="31">
        <f t="shared" si="1"/>
        <v>511.12804274239255</v>
      </c>
      <c r="D29" s="31">
        <f t="shared" si="2"/>
        <v>791.8885169248335</v>
      </c>
      <c r="E29" s="31">
        <f t="shared" si="3"/>
        <v>750.0035044593878</v>
      </c>
      <c r="F29" s="31">
        <f t="shared" si="4"/>
        <v>1179.701416729281</v>
      </c>
      <c r="G29" s="31">
        <f t="shared" si="5"/>
        <v>822.9810211408482</v>
      </c>
      <c r="H29" s="31">
        <f t="shared" si="6"/>
        <v>1274.1254355735089</v>
      </c>
      <c r="I29" s="31">
        <f t="shared" si="7"/>
        <v>1084.782911934971</v>
      </c>
      <c r="J29" s="31">
        <f t="shared" si="8"/>
        <v>1661.396685957548</v>
      </c>
      <c r="K29" s="31">
        <f t="shared" si="9"/>
        <v>1355.3329358044668</v>
      </c>
      <c r="L29" s="31">
        <f t="shared" si="10"/>
        <v>2123.7208317584045</v>
      </c>
      <c r="M29" s="31">
        <f t="shared" si="11"/>
        <v>1226.1921129550656</v>
      </c>
      <c r="N29" s="31">
        <f t="shared" si="12"/>
        <v>1801.5144787491483</v>
      </c>
      <c r="O29" s="31">
        <f t="shared" si="13"/>
        <v>1911.9298822853864</v>
      </c>
      <c r="P29" s="31">
        <f t="shared" si="14"/>
        <v>3000.5870189058396</v>
      </c>
      <c r="Q29" s="23">
        <v>1500</v>
      </c>
      <c r="R29" s="19"/>
      <c r="S29" s="1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0">
        <v>1400</v>
      </c>
      <c r="AF29" s="19">
        <v>729</v>
      </c>
      <c r="AG29" s="19">
        <v>1129</v>
      </c>
      <c r="AH29" s="19">
        <v>1069</v>
      </c>
      <c r="AI29" s="19">
        <v>1704</v>
      </c>
      <c r="AJ29" s="19">
        <v>1182</v>
      </c>
      <c r="AK29" s="19">
        <v>1830</v>
      </c>
      <c r="AL29" s="19">
        <v>1568</v>
      </c>
      <c r="AM29" s="19">
        <v>2400</v>
      </c>
      <c r="AN29" s="19">
        <v>1957</v>
      </c>
      <c r="AO29" s="19">
        <v>3067</v>
      </c>
      <c r="AP29" s="19">
        <v>1773</v>
      </c>
      <c r="AQ29" s="19">
        <v>2604</v>
      </c>
      <c r="AR29" s="19">
        <v>2761</v>
      </c>
      <c r="AS29" s="19">
        <v>4333</v>
      </c>
      <c r="AU29" s="20">
        <v>1400</v>
      </c>
      <c r="AV29" s="19"/>
      <c r="AW29" s="19"/>
      <c r="AX29" s="19"/>
      <c r="AY29" s="19"/>
      <c r="AZ29" s="19">
        <v>1273</v>
      </c>
      <c r="BA29" s="19">
        <v>1872</v>
      </c>
      <c r="BB29" s="19"/>
      <c r="BC29" s="19"/>
      <c r="BD29" s="19"/>
      <c r="BE29" s="19"/>
      <c r="BF29" s="19">
        <v>1809</v>
      </c>
      <c r="BG29" s="19">
        <v>2660</v>
      </c>
      <c r="BH29" s="19"/>
      <c r="BI29" s="19"/>
    </row>
    <row r="30" spans="1:61" ht="15">
      <c r="A30" s="3"/>
      <c r="B30" s="23">
        <v>1600</v>
      </c>
      <c r="C30" s="31">
        <f t="shared" si="1"/>
        <v>545.1596153705672</v>
      </c>
      <c r="D30" s="31">
        <f t="shared" si="2"/>
        <v>844.8992358264132</v>
      </c>
      <c r="E30" s="31">
        <f t="shared" si="3"/>
        <v>800.3964100818772</v>
      </c>
      <c r="F30" s="31">
        <f t="shared" si="4"/>
        <v>1259.123022781663</v>
      </c>
      <c r="G30" s="31">
        <f t="shared" si="5"/>
        <v>878.236460948883</v>
      </c>
      <c r="H30" s="31">
        <f t="shared" si="6"/>
        <v>1359.2838192776567</v>
      </c>
      <c r="I30" s="31">
        <f t="shared" si="7"/>
        <v>1157.7474768448828</v>
      </c>
      <c r="J30" s="31">
        <f t="shared" si="8"/>
        <v>1773.7492018365272</v>
      </c>
      <c r="K30" s="31">
        <f t="shared" si="9"/>
        <v>1447.0229200275417</v>
      </c>
      <c r="L30" s="31">
        <f t="shared" si="10"/>
        <v>2267.06714512124</v>
      </c>
      <c r="M30" s="31">
        <f t="shared" si="11"/>
        <v>1308.1965354644353</v>
      </c>
      <c r="N30" s="31">
        <f t="shared" si="12"/>
        <v>1921.6154439990917</v>
      </c>
      <c r="O30" s="31">
        <f t="shared" si="13"/>
        <v>2041.0707051347879</v>
      </c>
      <c r="P30" s="31">
        <f t="shared" si="14"/>
        <v>3203.3381107794</v>
      </c>
      <c r="Q30" s="23">
        <v>1600</v>
      </c>
      <c r="R30" s="19"/>
      <c r="S30" s="1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0">
        <v>1500</v>
      </c>
      <c r="AF30" s="19">
        <v>781</v>
      </c>
      <c r="AG30" s="19">
        <v>1210</v>
      </c>
      <c r="AH30" s="19">
        <v>1146</v>
      </c>
      <c r="AI30" s="19">
        <v>1827</v>
      </c>
      <c r="AJ30" s="19">
        <v>1266</v>
      </c>
      <c r="AK30" s="19">
        <v>1960</v>
      </c>
      <c r="AL30" s="19">
        <v>1680</v>
      </c>
      <c r="AM30" s="19">
        <v>2573</v>
      </c>
      <c r="AN30" s="19">
        <v>2099</v>
      </c>
      <c r="AO30" s="19">
        <v>3289</v>
      </c>
      <c r="AP30" s="19">
        <v>1899</v>
      </c>
      <c r="AQ30" s="19">
        <v>2790</v>
      </c>
      <c r="AR30" s="19">
        <v>2961</v>
      </c>
      <c r="AS30" s="19">
        <v>4647</v>
      </c>
      <c r="AU30" s="20">
        <v>1500</v>
      </c>
      <c r="AV30" s="19"/>
      <c r="AW30" s="19"/>
      <c r="AX30" s="19"/>
      <c r="AY30" s="19"/>
      <c r="AZ30" s="19">
        <v>1364</v>
      </c>
      <c r="BA30" s="19">
        <v>2006</v>
      </c>
      <c r="BB30" s="19"/>
      <c r="BC30" s="19"/>
      <c r="BD30" s="19"/>
      <c r="BE30" s="19"/>
      <c r="BF30" s="19">
        <v>1938</v>
      </c>
      <c r="BG30" s="19">
        <v>2850</v>
      </c>
      <c r="BH30" s="19"/>
      <c r="BI30" s="19"/>
    </row>
    <row r="31" spans="1:61" ht="15">
      <c r="A31" s="3"/>
      <c r="B31" s="23">
        <v>1700</v>
      </c>
      <c r="C31" s="31">
        <f t="shared" si="1"/>
        <v>579.8456413185145</v>
      </c>
      <c r="D31" s="31">
        <f t="shared" si="2"/>
        <v>897.2555014082204</v>
      </c>
      <c r="E31" s="31">
        <f t="shared" si="3"/>
        <v>850.7893157043666</v>
      </c>
      <c r="F31" s="31">
        <f t="shared" si="4"/>
        <v>1338.5446288340447</v>
      </c>
      <c r="G31" s="31">
        <f t="shared" si="5"/>
        <v>932.8418367591762</v>
      </c>
      <c r="H31" s="31">
        <f t="shared" si="6"/>
        <v>1444.4422029818045</v>
      </c>
      <c r="I31" s="31">
        <f t="shared" si="7"/>
        <v>1230.7120417547944</v>
      </c>
      <c r="J31" s="31">
        <f t="shared" si="8"/>
        <v>1885.4560136012592</v>
      </c>
      <c r="K31" s="31">
        <f t="shared" si="9"/>
        <v>1538.0672001363696</v>
      </c>
      <c r="L31" s="31">
        <f t="shared" si="10"/>
        <v>2411.0591625983225</v>
      </c>
      <c r="M31" s="31">
        <f t="shared" si="11"/>
        <v>1389.5552538595582</v>
      </c>
      <c r="N31" s="31">
        <f t="shared" si="12"/>
        <v>2041.7164092490348</v>
      </c>
      <c r="O31" s="31">
        <f t="shared" si="13"/>
        <v>2170.211527984189</v>
      </c>
      <c r="P31" s="31">
        <f t="shared" si="14"/>
        <v>3406.0892026529596</v>
      </c>
      <c r="Q31" s="23">
        <v>1700</v>
      </c>
      <c r="R31" s="19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0">
        <v>1600</v>
      </c>
      <c r="AF31" s="19">
        <v>833</v>
      </c>
      <c r="AG31" s="19">
        <v>1291</v>
      </c>
      <c r="AH31" s="19">
        <v>1223</v>
      </c>
      <c r="AI31" s="19">
        <v>1950</v>
      </c>
      <c r="AJ31" s="19">
        <v>1351</v>
      </c>
      <c r="AK31" s="19">
        <v>2091</v>
      </c>
      <c r="AL31" s="19">
        <v>1793</v>
      </c>
      <c r="AM31" s="19">
        <v>2747</v>
      </c>
      <c r="AN31" s="19">
        <v>2241</v>
      </c>
      <c r="AO31" s="19">
        <v>3511</v>
      </c>
      <c r="AP31" s="19">
        <v>2026</v>
      </c>
      <c r="AQ31" s="19">
        <v>2976</v>
      </c>
      <c r="AR31" s="19">
        <v>3161</v>
      </c>
      <c r="AS31" s="19">
        <v>4961</v>
      </c>
      <c r="AU31" s="20">
        <v>1600</v>
      </c>
      <c r="AV31" s="19"/>
      <c r="AW31" s="19"/>
      <c r="AX31" s="19"/>
      <c r="AY31" s="19"/>
      <c r="AZ31" s="19">
        <v>1454</v>
      </c>
      <c r="BA31" s="19">
        <v>2139</v>
      </c>
      <c r="BB31" s="19"/>
      <c r="BC31" s="19"/>
      <c r="BD31" s="19"/>
      <c r="BE31" s="19"/>
      <c r="BF31" s="19">
        <v>2067</v>
      </c>
      <c r="BG31" s="19">
        <v>3040</v>
      </c>
      <c r="BH31" s="19"/>
      <c r="BI31" s="19"/>
    </row>
    <row r="32" spans="1:61" ht="15">
      <c r="A32" s="3"/>
      <c r="B32" s="23">
        <v>1800</v>
      </c>
      <c r="C32" s="31">
        <f t="shared" si="1"/>
        <v>613.8772139466892</v>
      </c>
      <c r="D32" s="31">
        <f t="shared" si="2"/>
        <v>950.2662203098002</v>
      </c>
      <c r="E32" s="31">
        <f t="shared" si="3"/>
        <v>901.182221326856</v>
      </c>
      <c r="F32" s="31">
        <f t="shared" si="4"/>
        <v>1418.6119390006734</v>
      </c>
      <c r="G32" s="31">
        <f t="shared" si="5"/>
        <v>988.097276567211</v>
      </c>
      <c r="H32" s="31">
        <f t="shared" si="6"/>
        <v>1529.6005866859523</v>
      </c>
      <c r="I32" s="31">
        <f t="shared" si="7"/>
        <v>1303.6766066647062</v>
      </c>
      <c r="J32" s="31">
        <f t="shared" si="8"/>
        <v>1997.1628253659912</v>
      </c>
      <c r="K32" s="31">
        <f t="shared" si="9"/>
        <v>1629.7571843594446</v>
      </c>
      <c r="L32" s="31">
        <f t="shared" si="10"/>
        <v>2554.405475961158</v>
      </c>
      <c r="M32" s="31">
        <f t="shared" si="11"/>
        <v>1471.559676368928</v>
      </c>
      <c r="N32" s="31">
        <f t="shared" si="12"/>
        <v>2161.817374498978</v>
      </c>
      <c r="O32" s="31">
        <f t="shared" si="13"/>
        <v>2298.7066467193436</v>
      </c>
      <c r="P32" s="31">
        <f t="shared" si="14"/>
        <v>3609.485998640767</v>
      </c>
      <c r="Q32" s="23">
        <v>1800</v>
      </c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0">
        <v>1700</v>
      </c>
      <c r="AF32" s="19">
        <v>886</v>
      </c>
      <c r="AG32" s="19">
        <v>1371</v>
      </c>
      <c r="AH32" s="19">
        <v>1300</v>
      </c>
      <c r="AI32" s="19">
        <v>2073</v>
      </c>
      <c r="AJ32" s="19">
        <v>1435</v>
      </c>
      <c r="AK32" s="19">
        <v>2222</v>
      </c>
      <c r="AL32" s="19">
        <v>1906</v>
      </c>
      <c r="AM32" s="19">
        <v>2920</v>
      </c>
      <c r="AN32" s="19">
        <v>2382</v>
      </c>
      <c r="AO32" s="19">
        <v>3734</v>
      </c>
      <c r="AP32" s="19">
        <v>2152</v>
      </c>
      <c r="AQ32" s="19">
        <v>3162</v>
      </c>
      <c r="AR32" s="19">
        <v>3361</v>
      </c>
      <c r="AS32" s="19">
        <v>5275</v>
      </c>
      <c r="AU32" s="20">
        <v>1700</v>
      </c>
      <c r="AV32" s="19"/>
      <c r="AW32" s="19"/>
      <c r="AX32" s="19"/>
      <c r="AY32" s="19"/>
      <c r="AZ32" s="19">
        <v>1545</v>
      </c>
      <c r="BA32" s="19">
        <v>2273</v>
      </c>
      <c r="BB32" s="19"/>
      <c r="BC32" s="19"/>
      <c r="BD32" s="19"/>
      <c r="BE32" s="19"/>
      <c r="BF32" s="19">
        <v>2196</v>
      </c>
      <c r="BG32" s="19">
        <v>3230</v>
      </c>
      <c r="BH32" s="19"/>
      <c r="BI32" s="19"/>
    </row>
    <row r="33" spans="1:61" ht="15">
      <c r="A33" s="3"/>
      <c r="B33" s="23">
        <v>1900</v>
      </c>
      <c r="C33" s="31">
        <f t="shared" si="1"/>
        <v>647.9087865748638</v>
      </c>
      <c r="D33" s="31">
        <f t="shared" si="2"/>
        <v>1002.6224858916074</v>
      </c>
      <c r="E33" s="31">
        <f t="shared" si="3"/>
        <v>950.9206736295728</v>
      </c>
      <c r="F33" s="31">
        <f t="shared" si="4"/>
        <v>1498.0335450530551</v>
      </c>
      <c r="G33" s="31">
        <f t="shared" si="5"/>
        <v>1042.7026523775041</v>
      </c>
      <c r="H33" s="31">
        <f t="shared" si="6"/>
        <v>1614.1089063923584</v>
      </c>
      <c r="I33" s="31">
        <f t="shared" si="7"/>
        <v>1376.641171574618</v>
      </c>
      <c r="J33" s="31">
        <f t="shared" si="8"/>
        <v>2108.8696371307233</v>
      </c>
      <c r="K33" s="31">
        <f t="shared" si="9"/>
        <v>1720.8014644682726</v>
      </c>
      <c r="L33" s="31">
        <f t="shared" si="10"/>
        <v>2698.3974934382404</v>
      </c>
      <c r="M33" s="31">
        <f t="shared" si="11"/>
        <v>1553.5640988782977</v>
      </c>
      <c r="N33" s="31">
        <f t="shared" si="12"/>
        <v>2281.9183397489214</v>
      </c>
      <c r="O33" s="31">
        <f t="shared" si="13"/>
        <v>2427.8474695687446</v>
      </c>
      <c r="P33" s="31">
        <f t="shared" si="14"/>
        <v>3812.2370905143266</v>
      </c>
      <c r="Q33" s="23">
        <v>1900</v>
      </c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0">
        <v>1800</v>
      </c>
      <c r="AF33" s="19">
        <v>938</v>
      </c>
      <c r="AG33" s="19">
        <v>1452</v>
      </c>
      <c r="AH33" s="19">
        <v>1377</v>
      </c>
      <c r="AI33" s="19">
        <v>2197</v>
      </c>
      <c r="AJ33" s="19">
        <v>1520</v>
      </c>
      <c r="AK33" s="19">
        <v>2353</v>
      </c>
      <c r="AL33" s="19">
        <v>2019</v>
      </c>
      <c r="AM33" s="19">
        <v>3093</v>
      </c>
      <c r="AN33" s="19">
        <v>2524</v>
      </c>
      <c r="AO33" s="19">
        <v>3956</v>
      </c>
      <c r="AP33" s="19">
        <v>2279</v>
      </c>
      <c r="AQ33" s="19">
        <v>3348</v>
      </c>
      <c r="AR33" s="19">
        <v>3560</v>
      </c>
      <c r="AS33" s="19">
        <v>5590</v>
      </c>
      <c r="AU33" s="20">
        <v>1800</v>
      </c>
      <c r="AV33" s="19"/>
      <c r="AW33" s="19"/>
      <c r="AX33" s="19"/>
      <c r="AY33" s="19"/>
      <c r="AZ33" s="19">
        <v>1636</v>
      </c>
      <c r="BA33" s="19">
        <v>2407</v>
      </c>
      <c r="BB33" s="19"/>
      <c r="BC33" s="19"/>
      <c r="BD33" s="19"/>
      <c r="BE33" s="19"/>
      <c r="BF33" s="19">
        <v>2326</v>
      </c>
      <c r="BG33" s="19">
        <v>3420</v>
      </c>
      <c r="BH33" s="19"/>
      <c r="BI33" s="19"/>
    </row>
    <row r="34" spans="1:61" ht="15.75" thickBot="1">
      <c r="A34" s="3"/>
      <c r="B34" s="24">
        <v>2000</v>
      </c>
      <c r="C34" s="32">
        <f t="shared" si="1"/>
        <v>681.9403592030385</v>
      </c>
      <c r="D34" s="33">
        <f t="shared" si="2"/>
        <v>1055.6332047931871</v>
      </c>
      <c r="E34" s="33">
        <f t="shared" si="3"/>
        <v>1001.3135792520623</v>
      </c>
      <c r="F34" s="33">
        <f t="shared" si="4"/>
        <v>1577.4551511054372</v>
      </c>
      <c r="G34" s="33">
        <f t="shared" si="5"/>
        <v>1097.3080281877974</v>
      </c>
      <c r="H34" s="33">
        <f t="shared" si="6"/>
        <v>1699.2672900965063</v>
      </c>
      <c r="I34" s="33">
        <f t="shared" si="7"/>
        <v>1449.6057364845299</v>
      </c>
      <c r="J34" s="33">
        <f t="shared" si="8"/>
        <v>2221.2221530097027</v>
      </c>
      <c r="K34" s="33">
        <f t="shared" si="9"/>
        <v>1812.4914486913474</v>
      </c>
      <c r="L34" s="33">
        <f t="shared" si="10"/>
        <v>2841.743806801076</v>
      </c>
      <c r="M34" s="33">
        <f t="shared" si="11"/>
        <v>1634.9228172734206</v>
      </c>
      <c r="N34" s="33">
        <f t="shared" si="12"/>
        <v>2402.0193049988643</v>
      </c>
      <c r="O34" s="33">
        <f t="shared" si="13"/>
        <v>2556.988292418146</v>
      </c>
      <c r="P34" s="34">
        <f t="shared" si="14"/>
        <v>4014.988182387887</v>
      </c>
      <c r="Q34" s="24">
        <v>2000</v>
      </c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0">
        <v>1900</v>
      </c>
      <c r="AF34" s="19">
        <v>990</v>
      </c>
      <c r="AG34" s="19">
        <v>1532</v>
      </c>
      <c r="AH34" s="19">
        <v>1453</v>
      </c>
      <c r="AI34" s="19">
        <v>2320</v>
      </c>
      <c r="AJ34" s="19">
        <v>1604</v>
      </c>
      <c r="AK34" s="19">
        <v>2483</v>
      </c>
      <c r="AL34" s="19">
        <v>2132</v>
      </c>
      <c r="AM34" s="19">
        <v>3266</v>
      </c>
      <c r="AN34" s="19">
        <v>2665</v>
      </c>
      <c r="AO34" s="19">
        <v>4179</v>
      </c>
      <c r="AP34" s="19">
        <v>2406</v>
      </c>
      <c r="AQ34" s="19">
        <v>3534</v>
      </c>
      <c r="AR34" s="19">
        <v>3760</v>
      </c>
      <c r="AS34" s="19">
        <v>5904</v>
      </c>
      <c r="AU34" s="20">
        <v>1900</v>
      </c>
      <c r="AV34" s="19"/>
      <c r="AW34" s="19"/>
      <c r="AX34" s="19"/>
      <c r="AY34" s="19"/>
      <c r="AZ34" s="19">
        <v>1727</v>
      </c>
      <c r="BA34" s="19">
        <v>2540</v>
      </c>
      <c r="BB34" s="19"/>
      <c r="BC34" s="19"/>
      <c r="BD34" s="19"/>
      <c r="BE34" s="19"/>
      <c r="BF34" s="19">
        <v>2455</v>
      </c>
      <c r="BG34" s="19">
        <v>3610</v>
      </c>
      <c r="BH34" s="19"/>
      <c r="BI34" s="19"/>
    </row>
    <row r="35" spans="1:61" ht="15">
      <c r="A35" s="3"/>
      <c r="B35" s="22">
        <v>2200</v>
      </c>
      <c r="C35" s="35">
        <f t="shared" si="1"/>
        <v>748.6945978198426</v>
      </c>
      <c r="D35" s="35">
        <f t="shared" si="2"/>
        <v>1161.000189276574</v>
      </c>
      <c r="E35" s="35">
        <f t="shared" si="3"/>
        <v>1100.790483857496</v>
      </c>
      <c r="F35" s="35">
        <f t="shared" si="4"/>
        <v>1736.2983632102007</v>
      </c>
      <c r="G35" s="35">
        <f t="shared" si="5"/>
        <v>1205.2186518129008</v>
      </c>
      <c r="H35" s="35">
        <f t="shared" si="6"/>
        <v>1868.9339935070602</v>
      </c>
      <c r="I35" s="35">
        <f t="shared" si="7"/>
        <v>1594.8891621901062</v>
      </c>
      <c r="J35" s="35">
        <f t="shared" si="8"/>
        <v>2444.6357765391667</v>
      </c>
      <c r="K35" s="35">
        <f t="shared" si="9"/>
        <v>1995.2257130232504</v>
      </c>
      <c r="L35" s="35">
        <f t="shared" si="10"/>
        <v>3129.082137640994</v>
      </c>
      <c r="M35" s="35">
        <f t="shared" si="11"/>
        <v>1798.2859581779132</v>
      </c>
      <c r="N35" s="35">
        <f t="shared" si="12"/>
        <v>2642.221235498751</v>
      </c>
      <c r="O35" s="35">
        <f t="shared" si="13"/>
        <v>2815.2699381169487</v>
      </c>
      <c r="P35" s="35">
        <f t="shared" si="14"/>
        <v>4420.490366135007</v>
      </c>
      <c r="Q35" s="22">
        <v>2200</v>
      </c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0">
        <v>2000</v>
      </c>
      <c r="AF35" s="19">
        <v>1042</v>
      </c>
      <c r="AG35" s="19">
        <v>1613</v>
      </c>
      <c r="AH35" s="19">
        <v>1530</v>
      </c>
      <c r="AI35" s="19">
        <v>2443</v>
      </c>
      <c r="AJ35" s="19">
        <v>1688</v>
      </c>
      <c r="AK35" s="19">
        <v>2614</v>
      </c>
      <c r="AL35" s="19">
        <v>2245</v>
      </c>
      <c r="AM35" s="19">
        <v>3440</v>
      </c>
      <c r="AN35" s="19">
        <v>2807</v>
      </c>
      <c r="AO35" s="19">
        <v>4401</v>
      </c>
      <c r="AP35" s="19">
        <v>2532</v>
      </c>
      <c r="AQ35" s="19">
        <v>3720</v>
      </c>
      <c r="AR35" s="19">
        <v>3960</v>
      </c>
      <c r="AS35" s="19">
        <v>6218</v>
      </c>
      <c r="AU35" s="20">
        <v>2000</v>
      </c>
      <c r="AV35" s="19"/>
      <c r="AW35" s="19"/>
      <c r="AX35" s="19"/>
      <c r="AY35" s="19"/>
      <c r="AZ35" s="19">
        <v>1818</v>
      </c>
      <c r="BA35" s="19">
        <v>2674</v>
      </c>
      <c r="BB35" s="19"/>
      <c r="BC35" s="19"/>
      <c r="BD35" s="19"/>
      <c r="BE35" s="19"/>
      <c r="BF35" s="19">
        <v>2584</v>
      </c>
      <c r="BG35" s="19">
        <v>3800</v>
      </c>
      <c r="BH35" s="19"/>
      <c r="BI35" s="19"/>
    </row>
    <row r="36" spans="1:61" ht="15">
      <c r="A36" s="3"/>
      <c r="B36" s="23">
        <v>2400</v>
      </c>
      <c r="C36" s="31">
        <f t="shared" si="1"/>
        <v>816.1032897564194</v>
      </c>
      <c r="D36" s="31">
        <f t="shared" si="2"/>
        <v>1266.3671737599611</v>
      </c>
      <c r="E36" s="31">
        <f t="shared" si="3"/>
        <v>1199.6129351431568</v>
      </c>
      <c r="F36" s="31">
        <f t="shared" si="4"/>
        <v>1895.7872794292114</v>
      </c>
      <c r="G36" s="31">
        <f t="shared" si="5"/>
        <v>1313.129275438004</v>
      </c>
      <c r="H36" s="31">
        <f t="shared" si="6"/>
        <v>2039.2507609153558</v>
      </c>
      <c r="I36" s="31">
        <f t="shared" si="7"/>
        <v>1740.1725878956827</v>
      </c>
      <c r="J36" s="31">
        <f t="shared" si="8"/>
        <v>2668.6951041828784</v>
      </c>
      <c r="K36" s="31">
        <f t="shared" si="9"/>
        <v>2178.6056814694</v>
      </c>
      <c r="L36" s="31">
        <f t="shared" si="10"/>
        <v>3416.420468480912</v>
      </c>
      <c r="M36" s="31">
        <f t="shared" si="11"/>
        <v>1961.6490990824059</v>
      </c>
      <c r="N36" s="31">
        <f t="shared" si="12"/>
        <v>2882.423165998637</v>
      </c>
      <c r="O36" s="31">
        <f t="shared" si="13"/>
        <v>3072.905879701504</v>
      </c>
      <c r="P36" s="31">
        <f t="shared" si="14"/>
        <v>4826.638253996374</v>
      </c>
      <c r="Q36" s="23">
        <v>2400</v>
      </c>
      <c r="R36" s="19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0">
        <v>2200</v>
      </c>
      <c r="AF36" s="19">
        <v>1144</v>
      </c>
      <c r="AG36" s="19">
        <v>1774</v>
      </c>
      <c r="AH36" s="19">
        <v>1682</v>
      </c>
      <c r="AI36" s="19">
        <v>2689</v>
      </c>
      <c r="AJ36" s="19">
        <v>1854</v>
      </c>
      <c r="AK36" s="19">
        <v>2875</v>
      </c>
      <c r="AL36" s="19">
        <v>2470</v>
      </c>
      <c r="AM36" s="19">
        <v>3786</v>
      </c>
      <c r="AN36" s="19">
        <v>3090</v>
      </c>
      <c r="AO36" s="19">
        <v>4846</v>
      </c>
      <c r="AP36" s="19">
        <v>2785</v>
      </c>
      <c r="AQ36" s="19">
        <v>4092</v>
      </c>
      <c r="AR36" s="19">
        <v>4360</v>
      </c>
      <c r="AS36" s="19">
        <v>6846</v>
      </c>
      <c r="AU36" s="20">
        <v>2200</v>
      </c>
      <c r="AV36" s="19"/>
      <c r="AW36" s="19"/>
      <c r="AX36" s="19"/>
      <c r="AY36" s="19"/>
      <c r="AZ36" s="19">
        <v>2000</v>
      </c>
      <c r="BA36" s="19">
        <v>2941</v>
      </c>
      <c r="BB36" s="19"/>
      <c r="BC36" s="19"/>
      <c r="BD36" s="19"/>
      <c r="BE36" s="19"/>
      <c r="BF36" s="19">
        <v>2842</v>
      </c>
      <c r="BG36" s="19">
        <v>4180</v>
      </c>
      <c r="BH36" s="19"/>
      <c r="BI36" s="19"/>
    </row>
    <row r="37" spans="1:61" ht="15">
      <c r="A37" s="3"/>
      <c r="B37" s="23">
        <v>2600</v>
      </c>
      <c r="C37" s="31">
        <f t="shared" si="1"/>
        <v>883.5119816929961</v>
      </c>
      <c r="D37" s="31">
        <f t="shared" si="2"/>
        <v>1372.3886115631205</v>
      </c>
      <c r="E37" s="31">
        <f t="shared" si="3"/>
        <v>1299.0898397485905</v>
      </c>
      <c r="F37" s="31">
        <f t="shared" si="4"/>
        <v>2054.630491533975</v>
      </c>
      <c r="G37" s="31">
        <f t="shared" si="5"/>
        <v>1421.689963060849</v>
      </c>
      <c r="H37" s="31">
        <f t="shared" si="6"/>
        <v>2208.91746432591</v>
      </c>
      <c r="I37" s="31">
        <f t="shared" si="7"/>
        <v>1884.810309487012</v>
      </c>
      <c r="J37" s="31">
        <f t="shared" si="8"/>
        <v>2892.1087277123424</v>
      </c>
      <c r="K37" s="31">
        <f t="shared" si="9"/>
        <v>2361.339945801303</v>
      </c>
      <c r="L37" s="31">
        <f t="shared" si="10"/>
        <v>3703.113095206583</v>
      </c>
      <c r="M37" s="31">
        <f t="shared" si="11"/>
        <v>2125.657944101146</v>
      </c>
      <c r="N37" s="31">
        <f t="shared" si="12"/>
        <v>3122.625096498524</v>
      </c>
      <c r="O37" s="31">
        <f t="shared" si="13"/>
        <v>3331.187525400307</v>
      </c>
      <c r="P37" s="31">
        <f t="shared" si="14"/>
        <v>5232.140437743495</v>
      </c>
      <c r="Q37" s="23">
        <v>2600</v>
      </c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0">
        <v>2400</v>
      </c>
      <c r="AF37" s="19">
        <v>1247</v>
      </c>
      <c r="AG37" s="19">
        <v>1935</v>
      </c>
      <c r="AH37" s="19">
        <v>1833</v>
      </c>
      <c r="AI37" s="19">
        <v>2936</v>
      </c>
      <c r="AJ37" s="19">
        <v>2020</v>
      </c>
      <c r="AK37" s="19">
        <v>3137</v>
      </c>
      <c r="AL37" s="19">
        <v>2695</v>
      </c>
      <c r="AM37" s="19">
        <v>4133</v>
      </c>
      <c r="AN37" s="19">
        <v>3374</v>
      </c>
      <c r="AO37" s="19">
        <v>5291</v>
      </c>
      <c r="AP37" s="19">
        <v>3038</v>
      </c>
      <c r="AQ37" s="19">
        <v>4464</v>
      </c>
      <c r="AR37" s="19">
        <v>4759</v>
      </c>
      <c r="AS37" s="19">
        <v>7475</v>
      </c>
      <c r="AU37" s="20">
        <v>2400</v>
      </c>
      <c r="AV37" s="19"/>
      <c r="AW37" s="19"/>
      <c r="AX37" s="19"/>
      <c r="AY37" s="19"/>
      <c r="AZ37" s="19">
        <v>2182</v>
      </c>
      <c r="BA37" s="19">
        <v>3209</v>
      </c>
      <c r="BB37" s="19"/>
      <c r="BC37" s="19"/>
      <c r="BD37" s="19"/>
      <c r="BE37" s="19"/>
      <c r="BF37" s="19">
        <v>3101</v>
      </c>
      <c r="BG37" s="19">
        <v>4560</v>
      </c>
      <c r="BH37" s="19"/>
      <c r="BI37" s="19"/>
    </row>
    <row r="38" spans="1:61" ht="15">
      <c r="A38" s="3"/>
      <c r="B38" s="23">
        <v>2800</v>
      </c>
      <c r="C38" s="31">
        <f t="shared" si="1"/>
        <v>950.2662203098002</v>
      </c>
      <c r="D38" s="31">
        <f t="shared" si="2"/>
        <v>1477.7555960465074</v>
      </c>
      <c r="E38" s="31">
        <f t="shared" si="3"/>
        <v>1397.9122910342517</v>
      </c>
      <c r="F38" s="31">
        <f t="shared" si="4"/>
        <v>2214.1194077529854</v>
      </c>
      <c r="G38" s="31">
        <f t="shared" si="5"/>
        <v>1529.6005866859523</v>
      </c>
      <c r="H38" s="31">
        <f t="shared" si="6"/>
        <v>2379.2342317342054</v>
      </c>
      <c r="I38" s="31">
        <f t="shared" si="7"/>
        <v>2030.0937351925886</v>
      </c>
      <c r="J38" s="31">
        <f t="shared" si="8"/>
        <v>3116.8137594703007</v>
      </c>
      <c r="K38" s="31">
        <f t="shared" si="9"/>
        <v>2544.719914247453</v>
      </c>
      <c r="L38" s="31">
        <f t="shared" si="10"/>
        <v>3990.4514260465007</v>
      </c>
      <c r="M38" s="31">
        <f t="shared" si="11"/>
        <v>2289.0210850056383</v>
      </c>
      <c r="N38" s="31">
        <f t="shared" si="12"/>
        <v>3362.8270269984105</v>
      </c>
      <c r="O38" s="31">
        <f t="shared" si="13"/>
        <v>3588.8234669848625</v>
      </c>
      <c r="P38" s="31">
        <f t="shared" si="14"/>
        <v>5638.288325604862</v>
      </c>
      <c r="Q38" s="23">
        <v>2800</v>
      </c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0">
        <v>2600</v>
      </c>
      <c r="AF38" s="19">
        <v>1350</v>
      </c>
      <c r="AG38" s="19">
        <v>2097</v>
      </c>
      <c r="AH38" s="19">
        <v>1985</v>
      </c>
      <c r="AI38" s="19">
        <v>3182</v>
      </c>
      <c r="AJ38" s="19">
        <v>2187</v>
      </c>
      <c r="AK38" s="19">
        <v>3398</v>
      </c>
      <c r="AL38" s="19">
        <v>2919</v>
      </c>
      <c r="AM38" s="19">
        <v>4479</v>
      </c>
      <c r="AN38" s="19">
        <v>3657</v>
      </c>
      <c r="AO38" s="19">
        <v>5735</v>
      </c>
      <c r="AP38" s="19">
        <v>3292</v>
      </c>
      <c r="AQ38" s="19">
        <v>4836</v>
      </c>
      <c r="AR38" s="19">
        <v>5159</v>
      </c>
      <c r="AS38" s="19">
        <v>8103</v>
      </c>
      <c r="AU38" s="20">
        <v>2600</v>
      </c>
      <c r="AV38" s="19"/>
      <c r="AW38" s="19"/>
      <c r="AX38" s="19"/>
      <c r="AY38" s="19"/>
      <c r="AZ38" s="19">
        <v>2363</v>
      </c>
      <c r="BA38" s="19">
        <v>3476</v>
      </c>
      <c r="BB38" s="19"/>
      <c r="BC38" s="19"/>
      <c r="BD38" s="19"/>
      <c r="BE38" s="19"/>
      <c r="BF38" s="19">
        <v>3359</v>
      </c>
      <c r="BG38" s="19">
        <v>4940</v>
      </c>
      <c r="BH38" s="19"/>
      <c r="BI38" s="19"/>
    </row>
    <row r="39" spans="1:61" ht="15.75" thickBot="1">
      <c r="A39" s="3"/>
      <c r="B39" s="24">
        <v>3000</v>
      </c>
      <c r="C39" s="31">
        <f t="shared" si="1"/>
        <v>1017.674912246377</v>
      </c>
      <c r="D39" s="31">
        <f t="shared" si="2"/>
        <v>1583.1225805298945</v>
      </c>
      <c r="E39" s="31">
        <f t="shared" si="3"/>
        <v>1497.389195639685</v>
      </c>
      <c r="F39" s="31">
        <f t="shared" si="4"/>
        <v>2372.3169157435022</v>
      </c>
      <c r="G39" s="31">
        <f t="shared" si="5"/>
        <v>1637.5112103110555</v>
      </c>
      <c r="H39" s="31">
        <f t="shared" si="6"/>
        <v>2548.9009351447594</v>
      </c>
      <c r="I39" s="31">
        <f t="shared" si="7"/>
        <v>2175.377160898165</v>
      </c>
      <c r="J39" s="31">
        <f t="shared" si="8"/>
        <v>3340.227382999765</v>
      </c>
      <c r="K39" s="31">
        <f t="shared" si="9"/>
        <v>2727.454178579356</v>
      </c>
      <c r="L39" s="31">
        <f t="shared" si="10"/>
        <v>4277.144052772172</v>
      </c>
      <c r="M39" s="31">
        <f t="shared" si="11"/>
        <v>2452.384225910131</v>
      </c>
      <c r="N39" s="31">
        <f t="shared" si="12"/>
        <v>3603.0289574982967</v>
      </c>
      <c r="O39" s="31">
        <f t="shared" si="13"/>
        <v>3847.105112683665</v>
      </c>
      <c r="P39" s="31">
        <f t="shared" si="14"/>
        <v>6043.790509351981</v>
      </c>
      <c r="Q39" s="24">
        <v>3000</v>
      </c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0">
        <v>2800</v>
      </c>
      <c r="AF39" s="19">
        <v>1452</v>
      </c>
      <c r="AG39" s="19">
        <v>2258</v>
      </c>
      <c r="AH39" s="19">
        <v>2136</v>
      </c>
      <c r="AI39" s="19">
        <v>3429</v>
      </c>
      <c r="AJ39" s="19">
        <v>2353</v>
      </c>
      <c r="AK39" s="19">
        <v>3660</v>
      </c>
      <c r="AL39" s="19">
        <v>3144</v>
      </c>
      <c r="AM39" s="19">
        <v>4827</v>
      </c>
      <c r="AN39" s="19">
        <v>3941</v>
      </c>
      <c r="AO39" s="19">
        <v>6180</v>
      </c>
      <c r="AP39" s="19">
        <v>3545</v>
      </c>
      <c r="AQ39" s="19">
        <v>5208</v>
      </c>
      <c r="AR39" s="19">
        <v>5558</v>
      </c>
      <c r="AS39" s="19">
        <v>8732</v>
      </c>
      <c r="AU39" s="20">
        <v>2800</v>
      </c>
      <c r="AV39" s="19"/>
      <c r="AW39" s="19"/>
      <c r="AX39" s="19"/>
      <c r="AY39" s="19"/>
      <c r="AZ39" s="19">
        <v>2545</v>
      </c>
      <c r="BA39" s="19">
        <v>3744</v>
      </c>
      <c r="BB39" s="19"/>
      <c r="BC39" s="19"/>
      <c r="BD39" s="19"/>
      <c r="BE39" s="19"/>
      <c r="BF39" s="19">
        <v>3618</v>
      </c>
      <c r="BG39" s="19">
        <v>5320</v>
      </c>
      <c r="BH39" s="19"/>
      <c r="BI39" s="19"/>
    </row>
    <row r="40" spans="1:61" ht="15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0">
        <v>3000</v>
      </c>
      <c r="AF40" s="19">
        <v>1555</v>
      </c>
      <c r="AG40" s="19">
        <v>2419</v>
      </c>
      <c r="AH40" s="19">
        <v>2288</v>
      </c>
      <c r="AI40" s="19">
        <v>3674</v>
      </c>
      <c r="AJ40" s="19">
        <v>2519</v>
      </c>
      <c r="AK40" s="19">
        <v>3921</v>
      </c>
      <c r="AL40" s="19">
        <v>3369</v>
      </c>
      <c r="AM40" s="19">
        <v>5173</v>
      </c>
      <c r="AN40" s="19">
        <v>4224</v>
      </c>
      <c r="AO40" s="19">
        <v>6624</v>
      </c>
      <c r="AP40" s="19">
        <v>3798</v>
      </c>
      <c r="AQ40" s="19">
        <v>5580</v>
      </c>
      <c r="AR40" s="19">
        <v>5958</v>
      </c>
      <c r="AS40" s="19">
        <v>9360</v>
      </c>
      <c r="AU40" s="20">
        <v>3000</v>
      </c>
      <c r="AV40" s="19"/>
      <c r="AW40" s="19"/>
      <c r="AX40" s="19"/>
      <c r="AY40" s="19"/>
      <c r="AZ40" s="19">
        <v>2727</v>
      </c>
      <c r="BA40" s="19">
        <v>4011</v>
      </c>
      <c r="BB40" s="19"/>
      <c r="BC40" s="19"/>
      <c r="BD40" s="19"/>
      <c r="BE40" s="19"/>
      <c r="BF40" s="19">
        <v>3876</v>
      </c>
      <c r="BG40" s="19">
        <v>5700</v>
      </c>
      <c r="BH40" s="19"/>
      <c r="BI40" s="19"/>
    </row>
    <row r="41" spans="1:43" ht="15" hidden="1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5" hidden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5.75" customHeight="1" hidden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5" hidden="1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5" hidden="1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5" hidden="1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5" hidden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</sheetData>
  <sheetProtection sheet="1" objects="1" scenarios="1"/>
  <mergeCells count="32">
    <mergeCell ref="B8:E8"/>
    <mergeCell ref="B9:E9"/>
    <mergeCell ref="G8:N8"/>
    <mergeCell ref="B11:E11"/>
    <mergeCell ref="B16:B17"/>
    <mergeCell ref="C15:D15"/>
    <mergeCell ref="E15:F15"/>
    <mergeCell ref="G15:H15"/>
    <mergeCell ref="I15:J15"/>
    <mergeCell ref="K15:L15"/>
    <mergeCell ref="M15:N15"/>
    <mergeCell ref="AJ16:AK16"/>
    <mergeCell ref="AL16:AM16"/>
    <mergeCell ref="AN16:AO16"/>
    <mergeCell ref="O15:P15"/>
    <mergeCell ref="C16:P16"/>
    <mergeCell ref="BH16:BI16"/>
    <mergeCell ref="AU17:AU18"/>
    <mergeCell ref="AV17:BI17"/>
    <mergeCell ref="Q16:Q17"/>
    <mergeCell ref="AX16:AY16"/>
    <mergeCell ref="AZ16:BA16"/>
    <mergeCell ref="BB16:BC16"/>
    <mergeCell ref="BD16:BE16"/>
    <mergeCell ref="BF16:BG16"/>
    <mergeCell ref="AP16:AQ16"/>
    <mergeCell ref="AR16:AS16"/>
    <mergeCell ref="AE17:AE18"/>
    <mergeCell ref="AF17:AS17"/>
    <mergeCell ref="AV16:AW16"/>
    <mergeCell ref="AF16:AG16"/>
    <mergeCell ref="AH16:AI16"/>
  </mergeCells>
  <conditionalFormatting sqref="M9 J9">
    <cfRule type="cellIs" priority="5" dxfId="2" operator="notEqual" stopIfTrue="1">
      <formula>0</formula>
    </cfRule>
  </conditionalFormatting>
  <conditionalFormatting sqref="C18:P39">
    <cfRule type="cellIs" priority="1" dxfId="3" operator="equal">
      <formula>0</formula>
    </cfRule>
    <cfRule type="cellIs" priority="3" dxfId="0" operator="between">
      <formula>$J$9</formula>
      <formula>$M$9</formula>
    </cfRule>
  </conditionalFormatting>
  <printOptions/>
  <pageMargins left="0.7" right="0.7" top="0.75" bottom="0.75" header="0.3" footer="0.3"/>
  <pageSetup horizontalDpi="180" verticalDpi="18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2018-04-06T10:11:02Z</dcterms:modified>
  <cp:category/>
  <cp:version/>
  <cp:contentType/>
  <cp:contentStatus/>
</cp:coreProperties>
</file>